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360" yWindow="-420" windowWidth="21360" windowHeight="22140" tabRatio="500"/>
  </bookViews>
  <sheets>
    <sheet name="Sheet1" sheetId="1" r:id="rId1"/>
  </sheets>
  <calcPr calcId="130000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K54" i="1"/>
  <c r="J54"/>
  <c r="I54"/>
  <c r="H54"/>
  <c r="G54"/>
  <c r="K53"/>
  <c r="J53"/>
  <c r="I53"/>
  <c r="H53"/>
  <c r="G53"/>
  <c r="K52"/>
  <c r="J52"/>
  <c r="I52"/>
  <c r="H52"/>
  <c r="G52"/>
  <c r="K51"/>
  <c r="J51"/>
  <c r="I51"/>
  <c r="H51"/>
  <c r="G51"/>
  <c r="Z50"/>
  <c r="Y50"/>
  <c r="X50"/>
  <c r="W50"/>
  <c r="V50"/>
  <c r="U50"/>
  <c r="T50"/>
  <c r="S50"/>
  <c r="R50"/>
  <c r="Q50"/>
  <c r="P50"/>
  <c r="O50"/>
  <c r="K50"/>
  <c r="J50"/>
  <c r="I50"/>
  <c r="H50"/>
  <c r="G50"/>
  <c r="G48"/>
  <c r="G47"/>
  <c r="G46"/>
  <c r="G45"/>
  <c r="G43"/>
  <c r="G42"/>
  <c r="G40"/>
  <c r="G39"/>
  <c r="G37"/>
  <c r="G36"/>
  <c r="G34"/>
  <c r="G33"/>
  <c r="G32"/>
  <c r="G31"/>
  <c r="G30"/>
  <c r="G28"/>
  <c r="G27"/>
  <c r="G26"/>
  <c r="G24"/>
  <c r="G22"/>
  <c r="G21"/>
  <c r="G19"/>
  <c r="G18"/>
  <c r="G16"/>
  <c r="G15"/>
  <c r="G14"/>
  <c r="G13"/>
  <c r="G11"/>
  <c r="G9"/>
  <c r="G8"/>
  <c r="G7"/>
  <c r="G5"/>
  <c r="G4"/>
  <c r="G3"/>
  <c r="G2"/>
</calcChain>
</file>

<file path=xl/sharedStrings.xml><?xml version="1.0" encoding="utf-8"?>
<sst xmlns="http://schemas.openxmlformats.org/spreadsheetml/2006/main" count="213" uniqueCount="135">
  <si>
    <t>x</t>
    <phoneticPr fontId="1" type="noConversion"/>
  </si>
  <si>
    <t xml:space="preserve"> </t>
    <phoneticPr fontId="1" type="noConversion"/>
  </si>
  <si>
    <t>cam</t>
    <phoneticPr fontId="1" type="noConversion"/>
  </si>
  <si>
    <t>Train</t>
    <phoneticPr fontId="1" type="noConversion"/>
  </si>
  <si>
    <t>test</t>
    <phoneticPr fontId="1" type="noConversion"/>
  </si>
  <si>
    <t>acc</t>
    <phoneticPr fontId="1" type="noConversion"/>
  </si>
  <si>
    <t>bin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</si>
  <si>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</si>
  <si>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</si>
  <si>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</si>
  <si>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</si>
  <si>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(a+c)  /(B+b)</t>
    <phoneticPr fontId="1" type="noConversion"/>
  </si>
  <si>
    <t>cbo</t>
    <phoneticPr fontId="1" type="noConversion"/>
  </si>
  <si>
    <t>$DAM=2</t>
  </si>
  <si>
    <t>JEDIT-ABC</t>
  </si>
  <si>
    <t>JEDIT-D</t>
  </si>
  <si>
    <t>JEDIT-ABCD</t>
  </si>
  <si>
    <t>JEDIT-E</t>
  </si>
  <si>
    <t>LOG4J-A</t>
  </si>
  <si>
    <t>LOG4J-B</t>
  </si>
  <si>
    <t>$DIT=0</t>
  </si>
  <si>
    <t>LOG4J-AB</t>
  </si>
  <si>
    <t>LOG4J-C</t>
  </si>
  <si>
    <t>LUCENE-A</t>
  </si>
  <si>
    <t>LUCENE-B</t>
  </si>
  <si>
    <t>LUCENE-AB</t>
  </si>
  <si>
    <t>LUCENE-C</t>
  </si>
  <si>
    <t>PBEANS-A</t>
  </si>
  <si>
    <t>PBEANS-B</t>
  </si>
  <si>
    <t>POI-A</t>
  </si>
  <si>
    <t>POI-B</t>
  </si>
  <si>
    <t>$RFC=0</t>
  </si>
  <si>
    <t>POI-AB</t>
  </si>
  <si>
    <t>POI-C</t>
  </si>
  <si>
    <t>POI-ABC</t>
  </si>
  <si>
    <t>POI-D</t>
  </si>
  <si>
    <t>$WMC=0</t>
  </si>
  <si>
    <t>PROP-A</t>
  </si>
  <si>
    <t>PROP-B</t>
  </si>
  <si>
    <t>PROP-AB</t>
  </si>
  <si>
    <t>PROP-C</t>
  </si>
  <si>
    <t>PROP-ABC</t>
  </si>
  <si>
    <t>PROP-D</t>
  </si>
  <si>
    <t>PROP-ABCD</t>
  </si>
  <si>
    <t>PROP-E</t>
  </si>
  <si>
    <t>PROP-ABCDE</t>
  </si>
  <si>
    <t>PROP-F</t>
  </si>
  <si>
    <t>SYNAPSE-A</t>
  </si>
  <si>
    <t>SYNAPSE-B</t>
  </si>
  <si>
    <t>SYNAPSE-AB</t>
  </si>
  <si>
    <t>SYNAPSE-C</t>
  </si>
  <si>
    <t>VELOCITY-A</t>
  </si>
  <si>
    <t>VELOCITY-B</t>
  </si>
  <si>
    <t>$CA=0</t>
  </si>
  <si>
    <t>VELOCITY-AB</t>
  </si>
  <si>
    <t>VELOCITY-C</t>
  </si>
  <si>
    <t>$LCOM=0</t>
  </si>
  <si>
    <t>XALAN-A</t>
  </si>
  <si>
    <t>XALAN-B</t>
  </si>
  <si>
    <t>XALAN-AB</t>
  </si>
  <si>
    <t>XALAN-C</t>
  </si>
  <si>
    <t>XALAN-ABC</t>
  </si>
  <si>
    <t>XALAN-D</t>
  </si>
  <si>
    <t>XERCES-A</t>
  </si>
  <si>
    <t>XERCES-B</t>
  </si>
  <si>
    <t>XERCES-AB</t>
  </si>
  <si>
    <t>XERCES-C</t>
  </si>
  <si>
    <t>XERCES-ABC</t>
  </si>
  <si>
    <t>XERCES-D</t>
  </si>
  <si>
    <t>rule</t>
    <phoneticPr fontId="1" type="noConversion"/>
  </si>
  <si>
    <t>NOC</t>
  </si>
  <si>
    <t>NPM</t>
  </si>
  <si>
    <t>IC</t>
  </si>
  <si>
    <t>CBM</t>
  </si>
  <si>
    <t>AVG_CC</t>
  </si>
  <si>
    <t>DIT</t>
  </si>
  <si>
    <t>RFC</t>
  </si>
  <si>
    <t>WMC</t>
  </si>
  <si>
    <t>CA</t>
  </si>
  <si>
    <t>LCOM</t>
  </si>
  <si>
    <t>CAM</t>
  </si>
  <si>
    <t>DAM</t>
  </si>
  <si>
    <t>uses</t>
    <phoneticPr fontId="1" type="noConversion"/>
  </si>
  <si>
    <t>noc</t>
    <phoneticPr fontId="1" type="noConversion"/>
  </si>
  <si>
    <t>npm</t>
    <phoneticPr fontId="1" type="noConversion"/>
  </si>
  <si>
    <t>ic</t>
    <phoneticPr fontId="1" type="noConversion"/>
  </si>
  <si>
    <t>cmb</t>
    <phoneticPr fontId="1" type="noConversion"/>
  </si>
  <si>
    <t>avg_cc</t>
    <phoneticPr fontId="1" type="noConversion"/>
  </si>
  <si>
    <t>dam</t>
    <phoneticPr fontId="1" type="noConversion"/>
  </si>
  <si>
    <t>dit</t>
    <phoneticPr fontId="1" type="noConversion"/>
  </si>
  <si>
    <t>rfc</t>
    <phoneticPr fontId="1" type="noConversion"/>
  </si>
  <si>
    <t>wmc</t>
    <phoneticPr fontId="1" type="noConversion"/>
  </si>
  <si>
    <t>ca</t>
    <phoneticPr fontId="1" type="noConversion"/>
  </si>
  <si>
    <t>lcom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</si>
  <si>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</si>
  <si>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</si>
  <si>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</si>
  <si>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</si>
  <si>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</si>
  <si>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</si>
  <si>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x</t>
    <phoneticPr fontId="1" type="noConversion"/>
  </si>
  <si>
    <t>A</t>
  </si>
  <si>
    <t>B</t>
  </si>
  <si>
    <t>C</t>
  </si>
  <si>
    <t>D</t>
  </si>
  <si>
    <t>Pd</t>
  </si>
  <si>
    <t>Pf</t>
  </si>
  <si>
    <t>Prec</t>
  </si>
  <si>
    <t>ANT-A</t>
  </si>
  <si>
    <t>ANT-B</t>
  </si>
  <si>
    <t>$CAM=0</t>
  </si>
  <si>
    <t>ANT-AB</t>
  </si>
  <si>
    <t>ANT-C</t>
  </si>
  <si>
    <t>$NOC=0</t>
  </si>
  <si>
    <t>ANT-ABC</t>
  </si>
  <si>
    <t>ANT-D</t>
  </si>
  <si>
    <t>ANT-ABCD</t>
  </si>
  <si>
    <t>ANT-E</t>
  </si>
  <si>
    <t>CAMEL-A</t>
  </si>
  <si>
    <t>CAMEL-B</t>
  </si>
  <si>
    <t>$NPM=0</t>
  </si>
  <si>
    <t>CAMEL-AB</t>
  </si>
  <si>
    <t>CAMEL-C</t>
  </si>
  <si>
    <t>$IC=0</t>
  </si>
  <si>
    <t>CAMEL-ABC</t>
  </si>
  <si>
    <t>CAMEL-D</t>
  </si>
  <si>
    <t>$CBM=0</t>
  </si>
  <si>
    <t>FORREST-AB</t>
  </si>
  <si>
    <t>FORREST-C</t>
  </si>
  <si>
    <t>$AVG_CC=0</t>
  </si>
  <si>
    <t>JEDIT-A</t>
  </si>
  <si>
    <t>JEDIT-B</t>
  </si>
  <si>
    <t>JEDIT-AB</t>
  </si>
  <si>
    <t>JEDIT-C</t>
  </si>
  <si>
    <t>x</t>
    <phoneticPr fontId="1" type="noConversion"/>
  </si>
</sst>
</file>

<file path=xl/styles.xml><?xml version="1.0" encoding="utf-8"?>
<styleSheet xmlns="http://schemas.openxmlformats.org/spreadsheetml/2006/main">
  <numFmts count="9">
    <numFmt numFmtId="5" formatCode="&quot;$&quot;#,##0_);\(&quot;$&quot;#,##0\)"/>
    <numFmt numFmtId="6" formatCode="&quot;$&quot;#,##0_);[Red]\(&quot;$&quot;#,##0\)"/>
    <numFmt numFmtId="7" formatCode="&quot;$&quot;#,##0.00_);\(&quot;$&quot;#,##0.00\)"/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72" formatCode="0.0"/>
  </numFmts>
  <fonts count="3">
    <font>
      <sz val="10"/>
      <name val="Verdana"/>
    </font>
    <font>
      <sz val="8"/>
      <name val="Verdana"/>
    </font>
    <font>
      <sz val="10"/>
      <color indexed="8"/>
      <name val="Courie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4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2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0" fillId="3" borderId="0" xfId="0" applyFill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1" xfId="0" applyFill="1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1" fontId="0" fillId="0" borderId="1" xfId="0" applyNumberFormat="1" applyFill="1" applyBorder="1" applyAlignment="1">
      <alignment horizontal="right"/>
    </xf>
    <xf numFmtId="1" fontId="0" fillId="0" borderId="0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right"/>
    </xf>
    <xf numFmtId="1" fontId="0" fillId="2" borderId="1" xfId="0" applyNumberFormat="1" applyFill="1" applyBorder="1" applyAlignment="1">
      <alignment horizontal="right"/>
    </xf>
    <xf numFmtId="1" fontId="0" fillId="2" borderId="0" xfId="0" applyNumberFormat="1" applyFill="1" applyBorder="1" applyAlignment="1">
      <alignment horizontal="right"/>
    </xf>
    <xf numFmtId="1" fontId="0" fillId="2" borderId="2" xfId="0" applyNumberFormat="1" applyFill="1" applyBorder="1" applyAlignment="1">
      <alignment horizontal="right"/>
    </xf>
    <xf numFmtId="1" fontId="0" fillId="0" borderId="6" xfId="0" applyNumberFormat="1" applyFill="1" applyBorder="1" applyAlignment="1">
      <alignment horizontal="right"/>
    </xf>
    <xf numFmtId="1" fontId="0" fillId="0" borderId="7" xfId="0" applyNumberFormat="1" applyFill="1" applyBorder="1" applyAlignment="1">
      <alignment horizontal="right"/>
    </xf>
    <xf numFmtId="1" fontId="0" fillId="0" borderId="8" xfId="0" applyNumberFormat="1" applyFill="1" applyBorder="1" applyAlignment="1">
      <alignment horizontal="right"/>
    </xf>
    <xf numFmtId="0" fontId="2" fillId="0" borderId="0" xfId="0" applyFont="1" applyFill="1" applyAlignment="1">
      <alignment horizontal="right" wrapText="1"/>
    </xf>
    <xf numFmtId="0" fontId="0" fillId="0" borderId="0" xfId="0" applyFill="1" applyAlignment="1">
      <alignment horizontal="right" wrapText="1"/>
    </xf>
    <xf numFmtId="0" fontId="0" fillId="0" borderId="3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1" fontId="0" fillId="0" borderId="3" xfId="0" applyNumberFormat="1" applyFill="1" applyBorder="1" applyAlignment="1">
      <alignment horizontal="right" wrapText="1"/>
    </xf>
    <xf numFmtId="1" fontId="0" fillId="0" borderId="4" xfId="0" applyNumberFormat="1" applyFill="1" applyBorder="1" applyAlignment="1">
      <alignment horizontal="right" wrapText="1"/>
    </xf>
    <xf numFmtId="1" fontId="0" fillId="0" borderId="5" xfId="0" applyNumberFormat="1" applyFill="1" applyBorder="1" applyAlignment="1">
      <alignment horizontal="right" wrapText="1"/>
    </xf>
    <xf numFmtId="0" fontId="0" fillId="3" borderId="0" xfId="0" applyFill="1" applyAlignment="1">
      <alignment horizontal="right" wrapText="1"/>
    </xf>
    <xf numFmtId="172" fontId="0" fillId="2" borderId="0" xfId="0" applyNumberFormat="1" applyFill="1" applyBorder="1" applyAlignment="1">
      <alignment horizontal="right"/>
    </xf>
    <xf numFmtId="172" fontId="0" fillId="0" borderId="4" xfId="0" applyNumberFormat="1" applyFill="1" applyBorder="1" applyAlignment="1">
      <alignment horizontal="right" wrapText="1"/>
    </xf>
    <xf numFmtId="172" fontId="0" fillId="0" borderId="0" xfId="0" applyNumberFormat="1" applyFill="1" applyBorder="1" applyAlignment="1">
      <alignment horizontal="right"/>
    </xf>
    <xf numFmtId="172" fontId="0" fillId="0" borderId="0" xfId="0" applyNumberFormat="1" applyFill="1" applyAlignment="1">
      <alignment horizontal="righ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AA54"/>
  <sheetViews>
    <sheetView tabSelected="1" workbookViewId="0">
      <selection activeCell="R44" sqref="R44"/>
    </sheetView>
  </sheetViews>
  <sheetFormatPr baseColWidth="10" defaultRowHeight="13"/>
  <cols>
    <col min="1" max="1" width="10.5703125" style="2" bestFit="1" customWidth="1"/>
    <col min="2" max="2" width="9.85546875" style="2" bestFit="1" customWidth="1"/>
    <col min="3" max="4" width="4" style="2" bestFit="1" customWidth="1"/>
    <col min="5" max="5" width="6" style="2" bestFit="1" customWidth="1"/>
    <col min="6" max="6" width="5" style="2" customWidth="1"/>
    <col min="7" max="7" width="6.140625" style="33" bestFit="1" customWidth="1"/>
    <col min="8" max="8" width="3.85546875" style="6" bestFit="1" customWidth="1"/>
    <col min="9" max="9" width="2.85546875" style="6" bestFit="1" customWidth="1"/>
    <col min="10" max="10" width="4.140625" style="6" bestFit="1" customWidth="1"/>
    <col min="11" max="11" width="3.42578125" style="6" bestFit="1" customWidth="1"/>
    <col min="12" max="12" width="3.28515625" style="2" bestFit="1" customWidth="1"/>
    <col min="13" max="13" width="10" style="2" bestFit="1" customWidth="1"/>
    <col min="14" max="14" width="7" style="2" bestFit="1" customWidth="1"/>
    <col min="15" max="15" width="3.5703125" style="2" customWidth="1"/>
    <col min="16" max="16" width="3" style="2" customWidth="1"/>
    <col min="17" max="17" width="4.42578125" style="2" customWidth="1"/>
    <col min="18" max="18" width="4.140625" style="2" bestFit="1" customWidth="1"/>
    <col min="19" max="19" width="4.28515625" style="2" bestFit="1" customWidth="1"/>
    <col min="20" max="20" width="2.28515625" style="2" bestFit="1" customWidth="1"/>
    <col min="21" max="21" width="4.140625" style="2" bestFit="1" customWidth="1"/>
    <col min="22" max="22" width="4.28515625" style="2" bestFit="1" customWidth="1"/>
    <col min="23" max="23" width="3" style="2" bestFit="1" customWidth="1"/>
    <col min="24" max="24" width="2.7109375" style="2" bestFit="1" customWidth="1"/>
    <col min="25" max="25" width="4.42578125" style="2" bestFit="1" customWidth="1"/>
    <col min="26" max="26" width="6.140625" style="2" customWidth="1"/>
    <col min="27" max="16384" width="10.7109375" style="2"/>
  </cols>
  <sheetData>
    <row r="1" spans="1:27" s="23" customFormat="1" ht="26">
      <c r="A1" s="22" t="s">
        <v>3</v>
      </c>
      <c r="B1" s="23" t="s">
        <v>4</v>
      </c>
      <c r="C1" s="24" t="s">
        <v>101</v>
      </c>
      <c r="D1" s="25" t="s">
        <v>102</v>
      </c>
      <c r="E1" s="25" t="s">
        <v>103</v>
      </c>
      <c r="F1" s="25" t="s">
        <v>104</v>
      </c>
      <c r="G1" s="31" t="s">
        <v>11</v>
      </c>
      <c r="H1" s="26" t="s">
        <v>105</v>
      </c>
      <c r="I1" s="27" t="s">
        <v>106</v>
      </c>
      <c r="J1" s="27" t="s">
        <v>107</v>
      </c>
      <c r="K1" s="28" t="s">
        <v>5</v>
      </c>
      <c r="L1" s="23" t="s">
        <v>6</v>
      </c>
      <c r="M1" s="23" t="s">
        <v>69</v>
      </c>
      <c r="N1" s="23" t="s">
        <v>82</v>
      </c>
      <c r="O1" s="23" t="s">
        <v>83</v>
      </c>
      <c r="P1" s="23" t="s">
        <v>89</v>
      </c>
      <c r="Q1" s="23" t="s">
        <v>91</v>
      </c>
      <c r="R1" s="23" t="s">
        <v>2</v>
      </c>
      <c r="S1" s="23" t="s">
        <v>84</v>
      </c>
      <c r="T1" s="23" t="s">
        <v>85</v>
      </c>
      <c r="U1" s="23" t="s">
        <v>86</v>
      </c>
      <c r="V1" s="23" t="s">
        <v>88</v>
      </c>
      <c r="W1" s="23" t="s">
        <v>90</v>
      </c>
      <c r="X1" s="23" t="s">
        <v>92</v>
      </c>
      <c r="Y1" s="23" t="s">
        <v>93</v>
      </c>
      <c r="Z1" s="29" t="s">
        <v>87</v>
      </c>
      <c r="AA1" s="23" t="s">
        <v>12</v>
      </c>
    </row>
    <row r="2" spans="1:27">
      <c r="A2" s="1" t="s">
        <v>108</v>
      </c>
      <c r="B2" s="2" t="s">
        <v>109</v>
      </c>
      <c r="C2" s="7">
        <v>88</v>
      </c>
      <c r="D2" s="8">
        <v>25</v>
      </c>
      <c r="E2" s="8">
        <v>50</v>
      </c>
      <c r="F2" s="8">
        <v>15</v>
      </c>
      <c r="G2" s="32">
        <f>(C2+E2)/(D2+F2)</f>
        <v>3.45</v>
      </c>
      <c r="H2" s="13">
        <v>37.5</v>
      </c>
      <c r="I2" s="14">
        <v>63.77</v>
      </c>
      <c r="J2" s="14">
        <v>23.08</v>
      </c>
      <c r="K2" s="15">
        <v>57.87</v>
      </c>
      <c r="L2" s="2">
        <v>3</v>
      </c>
      <c r="M2" s="2" t="s">
        <v>110</v>
      </c>
      <c r="N2" s="2" t="s">
        <v>80</v>
      </c>
      <c r="R2" s="2">
        <v>1</v>
      </c>
    </row>
    <row r="3" spans="1:27">
      <c r="A3" s="1" t="s">
        <v>111</v>
      </c>
      <c r="B3" s="2" t="s">
        <v>112</v>
      </c>
      <c r="C3" s="7">
        <v>2</v>
      </c>
      <c r="D3" s="8">
        <v>0</v>
      </c>
      <c r="E3" s="8">
        <v>259</v>
      </c>
      <c r="F3" s="8">
        <v>32</v>
      </c>
      <c r="G3" s="32">
        <f t="shared" ref="G3:G48" si="0">(C3+E3)/(D3+F3)</f>
        <v>8.15625</v>
      </c>
      <c r="H3" s="13">
        <v>100</v>
      </c>
      <c r="I3" s="14">
        <v>0.76629999999999998</v>
      </c>
      <c r="J3" s="14">
        <v>11</v>
      </c>
      <c r="K3" s="15">
        <v>11.6</v>
      </c>
      <c r="L3" s="2">
        <v>3</v>
      </c>
      <c r="M3" s="2" t="s">
        <v>113</v>
      </c>
      <c r="N3" s="2" t="s">
        <v>70</v>
      </c>
      <c r="O3" s="2" t="s">
        <v>95</v>
      </c>
    </row>
    <row r="4" spans="1:27">
      <c r="A4" s="1" t="s">
        <v>114</v>
      </c>
      <c r="B4" s="2" t="s">
        <v>115</v>
      </c>
      <c r="C4" s="7">
        <v>1</v>
      </c>
      <c r="D4" s="8">
        <v>1</v>
      </c>
      <c r="E4" s="8">
        <v>258</v>
      </c>
      <c r="F4" s="8">
        <v>91</v>
      </c>
      <c r="G4" s="32">
        <f t="shared" si="0"/>
        <v>2.8152173913043477</v>
      </c>
      <c r="H4" s="13">
        <v>98.91</v>
      </c>
      <c r="I4" s="14">
        <v>0.3861</v>
      </c>
      <c r="J4" s="14">
        <v>26.07</v>
      </c>
      <c r="K4" s="15">
        <v>26.21</v>
      </c>
      <c r="L4" s="2">
        <v>3</v>
      </c>
      <c r="M4" s="2" t="s">
        <v>113</v>
      </c>
      <c r="N4" s="2" t="s">
        <v>70</v>
      </c>
      <c r="O4" s="2" t="s">
        <v>100</v>
      </c>
    </row>
    <row r="5" spans="1:27">
      <c r="A5" s="1" t="s">
        <v>116</v>
      </c>
      <c r="B5" s="2" t="s">
        <v>117</v>
      </c>
      <c r="C5" s="7">
        <v>2</v>
      </c>
      <c r="D5" s="8">
        <v>0</v>
      </c>
      <c r="E5" s="8">
        <v>577</v>
      </c>
      <c r="F5" s="8">
        <v>166</v>
      </c>
      <c r="G5" s="32">
        <f t="shared" si="0"/>
        <v>3.4879518072289155</v>
      </c>
      <c r="H5" s="13">
        <v>100</v>
      </c>
      <c r="I5" s="14">
        <v>0.34539999999999998</v>
      </c>
      <c r="J5" s="14">
        <v>22.34</v>
      </c>
      <c r="K5" s="15">
        <v>22.55</v>
      </c>
      <c r="L5" s="2">
        <v>3</v>
      </c>
      <c r="M5" s="2" t="s">
        <v>113</v>
      </c>
      <c r="N5" s="2" t="s">
        <v>70</v>
      </c>
      <c r="O5" s="2" t="s">
        <v>0</v>
      </c>
    </row>
    <row r="6" spans="1:27" s="4" customFormat="1">
      <c r="A6" s="3"/>
      <c r="C6" s="9"/>
      <c r="D6" s="10"/>
      <c r="E6" s="10"/>
      <c r="F6" s="10"/>
      <c r="G6" s="30" t="s">
        <v>1</v>
      </c>
      <c r="H6" s="16"/>
      <c r="I6" s="17"/>
      <c r="J6" s="17"/>
      <c r="K6" s="18"/>
      <c r="O6" s="4">
        <v>1</v>
      </c>
      <c r="R6" s="4">
        <v>1</v>
      </c>
    </row>
    <row r="7" spans="1:27">
      <c r="A7" s="1" t="s">
        <v>118</v>
      </c>
      <c r="B7" s="2" t="s">
        <v>119</v>
      </c>
      <c r="C7" s="7">
        <v>6</v>
      </c>
      <c r="D7" s="8">
        <v>10</v>
      </c>
      <c r="E7" s="8">
        <v>386</v>
      </c>
      <c r="F7" s="8">
        <v>206</v>
      </c>
      <c r="G7" s="32">
        <f t="shared" si="0"/>
        <v>1.8148148148148149</v>
      </c>
      <c r="H7" s="13">
        <v>95.37</v>
      </c>
      <c r="I7" s="14">
        <v>1.5309999999999999</v>
      </c>
      <c r="J7" s="14">
        <v>34.799999999999997</v>
      </c>
      <c r="K7" s="15">
        <v>34.869999999999997</v>
      </c>
      <c r="L7" s="2">
        <v>3</v>
      </c>
      <c r="M7" s="2" t="s">
        <v>120</v>
      </c>
      <c r="N7" s="2" t="s">
        <v>71</v>
      </c>
      <c r="S7" s="2" t="s">
        <v>95</v>
      </c>
    </row>
    <row r="8" spans="1:27">
      <c r="A8" s="1" t="s">
        <v>121</v>
      </c>
      <c r="B8" s="2" t="s">
        <v>122</v>
      </c>
      <c r="C8" s="7">
        <v>28</v>
      </c>
      <c r="D8" s="8">
        <v>12</v>
      </c>
      <c r="E8" s="8">
        <v>699</v>
      </c>
      <c r="F8" s="8">
        <v>133</v>
      </c>
      <c r="G8" s="32">
        <f t="shared" si="0"/>
        <v>5.0137931034482754</v>
      </c>
      <c r="H8" s="13">
        <v>91.72</v>
      </c>
      <c r="I8" s="14">
        <v>3.851</v>
      </c>
      <c r="J8" s="14">
        <v>15.99</v>
      </c>
      <c r="K8" s="15">
        <v>18.46</v>
      </c>
      <c r="L8" s="2">
        <v>3</v>
      </c>
      <c r="M8" s="2" t="s">
        <v>123</v>
      </c>
      <c r="N8" s="2" t="s">
        <v>72</v>
      </c>
      <c r="T8" s="2" t="s">
        <v>94</v>
      </c>
    </row>
    <row r="9" spans="1:27">
      <c r="A9" s="1" t="s">
        <v>124</v>
      </c>
      <c r="B9" s="2" t="s">
        <v>125</v>
      </c>
      <c r="C9" s="7">
        <v>15</v>
      </c>
      <c r="D9" s="8">
        <v>0</v>
      </c>
      <c r="E9" s="8">
        <v>762</v>
      </c>
      <c r="F9" s="8">
        <v>188</v>
      </c>
      <c r="G9" s="32">
        <f t="shared" si="0"/>
        <v>4.1329787234042552</v>
      </c>
      <c r="H9" s="13">
        <v>100</v>
      </c>
      <c r="I9" s="14">
        <v>1.931</v>
      </c>
      <c r="J9" s="14">
        <v>19.79</v>
      </c>
      <c r="K9" s="15">
        <v>21.04</v>
      </c>
      <c r="L9" s="2">
        <v>3</v>
      </c>
      <c r="M9" s="2" t="s">
        <v>126</v>
      </c>
      <c r="N9" s="2" t="s">
        <v>73</v>
      </c>
      <c r="U9" s="2" t="s">
        <v>95</v>
      </c>
    </row>
    <row r="10" spans="1:27" s="4" customFormat="1">
      <c r="A10" s="3"/>
      <c r="C10" s="9"/>
      <c r="D10" s="10"/>
      <c r="E10" s="10"/>
      <c r="F10" s="10"/>
      <c r="G10" s="30" t="s">
        <v>8</v>
      </c>
      <c r="H10" s="16"/>
      <c r="I10" s="17"/>
      <c r="J10" s="17"/>
      <c r="K10" s="18"/>
      <c r="S10" s="4">
        <v>1</v>
      </c>
      <c r="T10" s="4">
        <v>1</v>
      </c>
      <c r="U10" s="4">
        <v>1</v>
      </c>
    </row>
    <row r="11" spans="1:27">
      <c r="A11" s="1" t="s">
        <v>127</v>
      </c>
      <c r="B11" s="2" t="s">
        <v>128</v>
      </c>
      <c r="C11" s="7">
        <v>8</v>
      </c>
      <c r="D11" s="8">
        <v>0</v>
      </c>
      <c r="E11" s="8">
        <v>22</v>
      </c>
      <c r="F11" s="8">
        <v>2</v>
      </c>
      <c r="G11" s="32">
        <f t="shared" si="0"/>
        <v>15</v>
      </c>
      <c r="H11" s="13">
        <v>100</v>
      </c>
      <c r="I11" s="14">
        <v>26.67</v>
      </c>
      <c r="J11" s="14">
        <v>8.3330000000000002</v>
      </c>
      <c r="K11" s="15">
        <v>31.25</v>
      </c>
      <c r="L11" s="2">
        <v>3</v>
      </c>
      <c r="M11" s="2" t="s">
        <v>129</v>
      </c>
      <c r="N11" s="2" t="s">
        <v>74</v>
      </c>
      <c r="Z11" s="2" t="s">
        <v>94</v>
      </c>
    </row>
    <row r="12" spans="1:27" s="4" customFormat="1">
      <c r="A12" s="3"/>
      <c r="C12" s="9"/>
      <c r="D12" s="10"/>
      <c r="E12" s="10"/>
      <c r="F12" s="10"/>
      <c r="G12" s="30" t="s">
        <v>7</v>
      </c>
      <c r="H12" s="16"/>
      <c r="I12" s="17"/>
      <c r="J12" s="17"/>
      <c r="K12" s="18"/>
      <c r="Z12" s="4">
        <v>1</v>
      </c>
    </row>
    <row r="13" spans="1:27">
      <c r="A13" s="1" t="s">
        <v>130</v>
      </c>
      <c r="B13" s="2" t="s">
        <v>131</v>
      </c>
      <c r="C13" s="7">
        <v>4</v>
      </c>
      <c r="D13" s="8">
        <v>0</v>
      </c>
      <c r="E13" s="8">
        <v>227</v>
      </c>
      <c r="F13" s="8">
        <v>75</v>
      </c>
      <c r="G13" s="32">
        <f t="shared" si="0"/>
        <v>3.08</v>
      </c>
      <c r="H13" s="13">
        <v>100</v>
      </c>
      <c r="I13" s="14">
        <v>1.732</v>
      </c>
      <c r="J13" s="14">
        <v>24.83</v>
      </c>
      <c r="K13" s="15">
        <v>25.82</v>
      </c>
      <c r="L13" s="2">
        <v>3</v>
      </c>
      <c r="M13" s="2" t="s">
        <v>113</v>
      </c>
      <c r="N13" s="2" t="s">
        <v>70</v>
      </c>
      <c r="O13" s="2" t="s">
        <v>96</v>
      </c>
    </row>
    <row r="14" spans="1:27">
      <c r="A14" s="1" t="s">
        <v>132</v>
      </c>
      <c r="B14" s="2" t="s">
        <v>133</v>
      </c>
      <c r="C14" s="7">
        <v>127</v>
      </c>
      <c r="D14" s="8">
        <v>24</v>
      </c>
      <c r="E14" s="8">
        <v>106</v>
      </c>
      <c r="F14" s="8">
        <v>55</v>
      </c>
      <c r="G14" s="32">
        <f t="shared" si="0"/>
        <v>2.9493670886075951</v>
      </c>
      <c r="H14" s="13">
        <v>69.62</v>
      </c>
      <c r="I14" s="14">
        <v>54.51</v>
      </c>
      <c r="J14" s="14">
        <v>34.159999999999997</v>
      </c>
      <c r="K14" s="15">
        <v>58.33</v>
      </c>
      <c r="L14" s="2">
        <v>3</v>
      </c>
      <c r="M14" s="2" t="s">
        <v>13</v>
      </c>
      <c r="N14" s="2" t="s">
        <v>81</v>
      </c>
      <c r="V14" s="2" t="s">
        <v>100</v>
      </c>
    </row>
    <row r="15" spans="1:27">
      <c r="A15" s="1" t="s">
        <v>14</v>
      </c>
      <c r="B15" s="2" t="s">
        <v>15</v>
      </c>
      <c r="C15" s="7">
        <v>5</v>
      </c>
      <c r="D15" s="8">
        <v>0</v>
      </c>
      <c r="E15" s="8">
        <v>314</v>
      </c>
      <c r="F15" s="8">
        <v>48</v>
      </c>
      <c r="G15" s="32">
        <f t="shared" si="0"/>
        <v>6.645833333333333</v>
      </c>
      <c r="H15" s="13">
        <v>100</v>
      </c>
      <c r="I15" s="14">
        <v>1.5669999999999999</v>
      </c>
      <c r="J15" s="14">
        <v>13.26</v>
      </c>
      <c r="K15" s="15">
        <v>14.44</v>
      </c>
      <c r="L15" s="2">
        <v>3</v>
      </c>
      <c r="M15" s="2" t="s">
        <v>113</v>
      </c>
      <c r="N15" s="2" t="s">
        <v>70</v>
      </c>
      <c r="O15" s="2" t="s">
        <v>94</v>
      </c>
    </row>
    <row r="16" spans="1:27">
      <c r="A16" s="1" t="s">
        <v>16</v>
      </c>
      <c r="B16" s="2" t="s">
        <v>17</v>
      </c>
      <c r="C16" s="7">
        <v>4</v>
      </c>
      <c r="D16" s="8">
        <v>0</v>
      </c>
      <c r="E16" s="8">
        <v>477</v>
      </c>
      <c r="F16" s="8">
        <v>11</v>
      </c>
      <c r="G16" s="32">
        <f t="shared" si="0"/>
        <v>43.727272727272727</v>
      </c>
      <c r="H16" s="13">
        <v>100</v>
      </c>
      <c r="I16" s="14">
        <v>0.83160000000000001</v>
      </c>
      <c r="J16" s="14">
        <v>2.254</v>
      </c>
      <c r="K16" s="15">
        <v>3.0489999999999999</v>
      </c>
      <c r="L16" s="2">
        <v>3</v>
      </c>
      <c r="M16" s="2" t="s">
        <v>113</v>
      </c>
      <c r="N16" s="2" t="s">
        <v>70</v>
      </c>
      <c r="O16" s="2" t="s">
        <v>94</v>
      </c>
    </row>
    <row r="17" spans="1:23" s="4" customFormat="1">
      <c r="A17" s="3"/>
      <c r="C17" s="9"/>
      <c r="D17" s="10"/>
      <c r="E17" s="10"/>
      <c r="F17" s="10"/>
      <c r="G17" s="30" t="s">
        <v>7</v>
      </c>
      <c r="H17" s="16"/>
      <c r="I17" s="17"/>
      <c r="J17" s="17"/>
      <c r="K17" s="18"/>
      <c r="O17" s="4">
        <v>1</v>
      </c>
      <c r="V17" s="4">
        <v>1</v>
      </c>
    </row>
    <row r="18" spans="1:23">
      <c r="A18" s="1" t="s">
        <v>18</v>
      </c>
      <c r="B18" s="2" t="s">
        <v>19</v>
      </c>
      <c r="C18" s="7">
        <v>11</v>
      </c>
      <c r="D18" s="8">
        <v>2</v>
      </c>
      <c r="E18" s="8">
        <v>61</v>
      </c>
      <c r="F18" s="8">
        <v>35</v>
      </c>
      <c r="G18" s="32">
        <f t="shared" si="0"/>
        <v>1.9459459459459461</v>
      </c>
      <c r="H18" s="13">
        <v>94.59</v>
      </c>
      <c r="I18" s="14">
        <v>15.28</v>
      </c>
      <c r="J18" s="14">
        <v>36.46</v>
      </c>
      <c r="K18" s="15">
        <v>42.2</v>
      </c>
      <c r="L18" s="2">
        <v>3</v>
      </c>
      <c r="M18" s="2" t="s">
        <v>20</v>
      </c>
      <c r="N18" s="2" t="s">
        <v>75</v>
      </c>
      <c r="P18" s="2" t="s">
        <v>95</v>
      </c>
    </row>
    <row r="19" spans="1:23">
      <c r="A19" s="1" t="s">
        <v>21</v>
      </c>
      <c r="B19" s="2" t="s">
        <v>22</v>
      </c>
      <c r="C19" s="7">
        <v>1</v>
      </c>
      <c r="D19" s="8">
        <v>18</v>
      </c>
      <c r="E19" s="8">
        <v>15</v>
      </c>
      <c r="F19" s="8">
        <v>171</v>
      </c>
      <c r="G19" s="32">
        <f t="shared" si="0"/>
        <v>8.4656084656084651E-2</v>
      </c>
      <c r="H19" s="13">
        <v>90.48</v>
      </c>
      <c r="I19" s="14">
        <v>6.25</v>
      </c>
      <c r="J19" s="14">
        <v>91.94</v>
      </c>
      <c r="K19" s="15">
        <v>83.9</v>
      </c>
      <c r="L19" s="2">
        <v>3</v>
      </c>
      <c r="M19" s="2" t="s">
        <v>20</v>
      </c>
      <c r="N19" s="2" t="s">
        <v>75</v>
      </c>
      <c r="P19" s="2" t="s">
        <v>94</v>
      </c>
    </row>
    <row r="20" spans="1:23" s="4" customFormat="1">
      <c r="A20" s="3"/>
      <c r="C20" s="9"/>
      <c r="D20" s="10"/>
      <c r="E20" s="10"/>
      <c r="F20" s="10"/>
      <c r="G20" s="30" t="s">
        <v>9</v>
      </c>
      <c r="H20" s="16"/>
      <c r="I20" s="17"/>
      <c r="J20" s="17"/>
      <c r="K20" s="18"/>
      <c r="P20" s="4">
        <v>1</v>
      </c>
    </row>
    <row r="21" spans="1:23">
      <c r="A21" s="1" t="s">
        <v>23</v>
      </c>
      <c r="B21" s="2" t="s">
        <v>24</v>
      </c>
      <c r="C21" s="7">
        <v>2</v>
      </c>
      <c r="D21" s="8">
        <v>5</v>
      </c>
      <c r="E21" s="8">
        <v>101</v>
      </c>
      <c r="F21" s="8">
        <v>139</v>
      </c>
      <c r="G21" s="32">
        <f t="shared" si="0"/>
        <v>0.71527777777777779</v>
      </c>
      <c r="H21" s="13">
        <v>96.53</v>
      </c>
      <c r="I21" s="14">
        <v>1.9419999999999999</v>
      </c>
      <c r="J21" s="14">
        <v>57.92</v>
      </c>
      <c r="K21" s="15">
        <v>57.09</v>
      </c>
      <c r="L21" s="2">
        <v>3</v>
      </c>
      <c r="M21" s="2" t="s">
        <v>113</v>
      </c>
      <c r="N21" s="2" t="s">
        <v>70</v>
      </c>
      <c r="O21" s="2" t="s">
        <v>96</v>
      </c>
    </row>
    <row r="22" spans="1:23">
      <c r="A22" s="1" t="s">
        <v>25</v>
      </c>
      <c r="B22" s="2" t="s">
        <v>26</v>
      </c>
      <c r="C22" s="7">
        <v>0</v>
      </c>
      <c r="D22" s="8">
        <v>9</v>
      </c>
      <c r="E22" s="8">
        <v>137</v>
      </c>
      <c r="F22" s="8">
        <v>194</v>
      </c>
      <c r="G22" s="32">
        <f t="shared" si="0"/>
        <v>0.67487684729064035</v>
      </c>
      <c r="H22" s="13">
        <v>95.57</v>
      </c>
      <c r="I22" s="14">
        <v>0</v>
      </c>
      <c r="J22" s="14">
        <v>58.61</v>
      </c>
      <c r="K22" s="15">
        <v>57.06</v>
      </c>
      <c r="L22" s="2">
        <v>3</v>
      </c>
      <c r="M22" s="2" t="s">
        <v>113</v>
      </c>
      <c r="N22" s="2" t="s">
        <v>70</v>
      </c>
      <c r="O22" s="2" t="s">
        <v>94</v>
      </c>
    </row>
    <row r="23" spans="1:23" s="4" customFormat="1">
      <c r="A23" s="3"/>
      <c r="C23" s="9"/>
      <c r="D23" s="10"/>
      <c r="E23" s="10"/>
      <c r="F23" s="10"/>
      <c r="G23" s="30" t="s">
        <v>9</v>
      </c>
      <c r="H23" s="16"/>
      <c r="I23" s="17"/>
      <c r="J23" s="17"/>
      <c r="K23" s="18"/>
      <c r="O23" s="4">
        <v>1</v>
      </c>
    </row>
    <row r="24" spans="1:23">
      <c r="A24" s="1" t="s">
        <v>27</v>
      </c>
      <c r="B24" s="2" t="s">
        <v>28</v>
      </c>
      <c r="C24" s="7">
        <v>4</v>
      </c>
      <c r="D24" s="8">
        <v>1</v>
      </c>
      <c r="E24" s="8">
        <v>6</v>
      </c>
      <c r="F24" s="8">
        <v>40</v>
      </c>
      <c r="G24" s="32">
        <f t="shared" si="0"/>
        <v>0.24390243902439024</v>
      </c>
      <c r="H24" s="13">
        <v>97.56</v>
      </c>
      <c r="I24" s="14">
        <v>40</v>
      </c>
      <c r="J24" s="14">
        <v>86.96</v>
      </c>
      <c r="K24" s="15">
        <v>86.27</v>
      </c>
      <c r="L24" s="2">
        <v>3</v>
      </c>
      <c r="M24" s="2" t="s">
        <v>120</v>
      </c>
      <c r="N24" s="2" t="s">
        <v>71</v>
      </c>
      <c r="S24" s="2" t="s">
        <v>95</v>
      </c>
    </row>
    <row r="25" spans="1:23" s="4" customFormat="1">
      <c r="A25" s="3"/>
      <c r="C25" s="9"/>
      <c r="D25" s="10"/>
      <c r="E25" s="10"/>
      <c r="F25" s="10"/>
      <c r="G25" s="30" t="s">
        <v>9</v>
      </c>
      <c r="H25" s="16"/>
      <c r="I25" s="17"/>
      <c r="J25" s="17"/>
      <c r="K25" s="18"/>
      <c r="S25" s="4">
        <v>1</v>
      </c>
    </row>
    <row r="26" spans="1:23">
      <c r="A26" s="1" t="s">
        <v>29</v>
      </c>
      <c r="B26" s="2" t="s">
        <v>30</v>
      </c>
      <c r="C26" s="7">
        <v>5</v>
      </c>
      <c r="D26" s="8">
        <v>2</v>
      </c>
      <c r="E26" s="8">
        <v>32</v>
      </c>
      <c r="F26" s="8">
        <v>275</v>
      </c>
      <c r="G26" s="32">
        <f t="shared" si="0"/>
        <v>0.13357400722021662</v>
      </c>
      <c r="H26" s="13">
        <v>99.28</v>
      </c>
      <c r="I26" s="14">
        <v>13.51</v>
      </c>
      <c r="J26" s="14">
        <v>89.58</v>
      </c>
      <c r="K26" s="15">
        <v>89.17</v>
      </c>
      <c r="L26" s="2">
        <v>3</v>
      </c>
      <c r="M26" s="2" t="s">
        <v>31</v>
      </c>
      <c r="N26" s="2" t="s">
        <v>76</v>
      </c>
      <c r="W26" s="2" t="s">
        <v>95</v>
      </c>
    </row>
    <row r="27" spans="1:23">
      <c r="A27" s="1" t="s">
        <v>32</v>
      </c>
      <c r="B27" s="2" t="s">
        <v>33</v>
      </c>
      <c r="C27" s="7">
        <v>8</v>
      </c>
      <c r="D27" s="8">
        <v>1</v>
      </c>
      <c r="E27" s="8">
        <v>240</v>
      </c>
      <c r="F27" s="8">
        <v>136</v>
      </c>
      <c r="G27" s="32">
        <f t="shared" si="0"/>
        <v>1.8102189781021898</v>
      </c>
      <c r="H27" s="13">
        <v>99.27</v>
      </c>
      <c r="I27" s="14">
        <v>3.226</v>
      </c>
      <c r="J27" s="14">
        <v>36.17</v>
      </c>
      <c r="K27" s="15">
        <v>37.4</v>
      </c>
      <c r="L27" s="2">
        <v>3</v>
      </c>
      <c r="M27" s="2" t="s">
        <v>31</v>
      </c>
      <c r="N27" s="2" t="s">
        <v>76</v>
      </c>
      <c r="W27" s="2" t="s">
        <v>94</v>
      </c>
    </row>
    <row r="28" spans="1:23">
      <c r="A28" s="1" t="s">
        <v>34</v>
      </c>
      <c r="B28" s="2" t="s">
        <v>35</v>
      </c>
      <c r="C28" s="7">
        <v>14</v>
      </c>
      <c r="D28" s="8">
        <v>2</v>
      </c>
      <c r="E28" s="8">
        <v>267</v>
      </c>
      <c r="F28" s="8">
        <v>159</v>
      </c>
      <c r="G28" s="32">
        <f t="shared" si="0"/>
        <v>1.7453416149068324</v>
      </c>
      <c r="H28" s="13">
        <v>98.76</v>
      </c>
      <c r="I28" s="14">
        <v>4.9820000000000002</v>
      </c>
      <c r="J28" s="14">
        <v>37.32</v>
      </c>
      <c r="K28" s="15">
        <v>39.14</v>
      </c>
      <c r="L28" s="2">
        <v>3</v>
      </c>
      <c r="M28" s="2" t="s">
        <v>36</v>
      </c>
      <c r="N28" s="2" t="s">
        <v>77</v>
      </c>
      <c r="Q28" s="2" t="s">
        <v>95</v>
      </c>
    </row>
    <row r="29" spans="1:23" s="4" customFormat="1">
      <c r="A29" s="3"/>
      <c r="C29" s="9"/>
      <c r="D29" s="10"/>
      <c r="E29" s="10"/>
      <c r="F29" s="10"/>
      <c r="G29" s="30" t="s">
        <v>9</v>
      </c>
      <c r="H29" s="16"/>
      <c r="I29" s="17"/>
      <c r="J29" s="17"/>
      <c r="K29" s="18"/>
      <c r="Q29" s="4">
        <v>1</v>
      </c>
      <c r="W29" s="4">
        <v>1</v>
      </c>
    </row>
    <row r="30" spans="1:23">
      <c r="A30" s="1" t="s">
        <v>37</v>
      </c>
      <c r="B30" s="2" t="s">
        <v>38</v>
      </c>
      <c r="C30" s="7">
        <v>12</v>
      </c>
      <c r="D30" s="8">
        <v>0</v>
      </c>
      <c r="E30" s="8">
        <v>20571</v>
      </c>
      <c r="F30" s="8">
        <v>2431</v>
      </c>
      <c r="G30" s="32">
        <f t="shared" si="0"/>
        <v>8.4668860551213498</v>
      </c>
      <c r="H30" s="13">
        <v>100</v>
      </c>
      <c r="I30" s="14">
        <v>5.8299999999999998E-2</v>
      </c>
      <c r="J30" s="14">
        <v>10.57</v>
      </c>
      <c r="K30" s="15">
        <v>10.62</v>
      </c>
      <c r="L30" s="2">
        <v>3</v>
      </c>
      <c r="M30" s="2" t="s">
        <v>113</v>
      </c>
      <c r="N30" s="2" t="s">
        <v>70</v>
      </c>
      <c r="O30" s="2" t="s">
        <v>96</v>
      </c>
    </row>
    <row r="31" spans="1:23">
      <c r="A31" s="1" t="s">
        <v>39</v>
      </c>
      <c r="B31" s="2" t="s">
        <v>40</v>
      </c>
      <c r="C31" s="7">
        <v>9</v>
      </c>
      <c r="D31" s="8">
        <v>1</v>
      </c>
      <c r="E31" s="8">
        <v>9085</v>
      </c>
      <c r="F31" s="8">
        <v>1179</v>
      </c>
      <c r="G31" s="32">
        <f t="shared" si="0"/>
        <v>7.7067796610169488</v>
      </c>
      <c r="H31" s="13">
        <v>99.92</v>
      </c>
      <c r="I31" s="14">
        <v>9.9000000000000005E-2</v>
      </c>
      <c r="J31" s="14">
        <v>11.49</v>
      </c>
      <c r="K31" s="15">
        <v>11.56</v>
      </c>
      <c r="L31" s="2">
        <v>3</v>
      </c>
      <c r="M31" s="2" t="s">
        <v>113</v>
      </c>
      <c r="N31" s="2" t="s">
        <v>70</v>
      </c>
      <c r="O31" s="2" t="s">
        <v>94</v>
      </c>
    </row>
    <row r="32" spans="1:23">
      <c r="A32" s="1" t="s">
        <v>41</v>
      </c>
      <c r="B32" s="2" t="s">
        <v>42</v>
      </c>
      <c r="C32" s="7">
        <v>4</v>
      </c>
      <c r="D32" s="8">
        <v>0</v>
      </c>
      <c r="E32" s="8">
        <v>7874</v>
      </c>
      <c r="F32" s="8">
        <v>840</v>
      </c>
      <c r="G32" s="32">
        <f t="shared" si="0"/>
        <v>9.3785714285714281</v>
      </c>
      <c r="H32" s="13">
        <v>100</v>
      </c>
      <c r="I32" s="14">
        <v>5.0799999999999998E-2</v>
      </c>
      <c r="J32" s="14">
        <v>9.64</v>
      </c>
      <c r="K32" s="15">
        <v>9.6809999999999992</v>
      </c>
      <c r="L32" s="2">
        <v>3</v>
      </c>
      <c r="M32" s="2" t="s">
        <v>113</v>
      </c>
      <c r="N32" s="2" t="s">
        <v>70</v>
      </c>
      <c r="O32" s="2" t="s">
        <v>94</v>
      </c>
    </row>
    <row r="33" spans="1:25">
      <c r="A33" s="1" t="s">
        <v>43</v>
      </c>
      <c r="B33" s="2" t="s">
        <v>44</v>
      </c>
      <c r="C33" s="7">
        <v>8</v>
      </c>
      <c r="D33" s="8">
        <v>1</v>
      </c>
      <c r="E33" s="8">
        <v>7209</v>
      </c>
      <c r="F33" s="8">
        <v>1298</v>
      </c>
      <c r="G33" s="32">
        <f t="shared" si="0"/>
        <v>5.5558121632024635</v>
      </c>
      <c r="H33" s="13">
        <v>99.92</v>
      </c>
      <c r="I33" s="14">
        <v>0.1108</v>
      </c>
      <c r="J33" s="14">
        <v>15.26</v>
      </c>
      <c r="K33" s="15">
        <v>15.34</v>
      </c>
      <c r="L33" s="2">
        <v>3</v>
      </c>
      <c r="M33" s="2" t="s">
        <v>113</v>
      </c>
      <c r="N33" s="2" t="s">
        <v>70</v>
      </c>
      <c r="O33" s="2" t="s">
        <v>94</v>
      </c>
    </row>
    <row r="34" spans="1:25">
      <c r="A34" s="1" t="s">
        <v>45</v>
      </c>
      <c r="B34" s="2" t="s">
        <v>46</v>
      </c>
      <c r="C34" s="7">
        <v>7</v>
      </c>
      <c r="D34" s="8">
        <v>0</v>
      </c>
      <c r="E34" s="8">
        <v>587</v>
      </c>
      <c r="F34" s="8">
        <v>66</v>
      </c>
      <c r="G34" s="32">
        <f t="shared" si="0"/>
        <v>9</v>
      </c>
      <c r="H34" s="13">
        <v>100</v>
      </c>
      <c r="I34" s="14">
        <v>1.1779999999999999</v>
      </c>
      <c r="J34" s="14">
        <v>10.11</v>
      </c>
      <c r="K34" s="15">
        <v>11.06</v>
      </c>
      <c r="L34" s="2">
        <v>3</v>
      </c>
      <c r="M34" s="2" t="s">
        <v>113</v>
      </c>
      <c r="N34" s="2" t="s">
        <v>70</v>
      </c>
      <c r="O34" s="2" t="s">
        <v>94</v>
      </c>
    </row>
    <row r="35" spans="1:25" s="4" customFormat="1">
      <c r="A35" s="3"/>
      <c r="C35" s="9"/>
      <c r="D35" s="10"/>
      <c r="E35" s="10"/>
      <c r="F35" s="10"/>
      <c r="G35" s="30" t="s">
        <v>10</v>
      </c>
      <c r="H35" s="16"/>
      <c r="I35" s="17"/>
      <c r="J35" s="17"/>
      <c r="K35" s="18"/>
      <c r="O35" s="4">
        <v>1</v>
      </c>
    </row>
    <row r="36" spans="1:25">
      <c r="A36" s="1" t="s">
        <v>47</v>
      </c>
      <c r="B36" s="2" t="s">
        <v>48</v>
      </c>
      <c r="C36" s="7">
        <v>33</v>
      </c>
      <c r="D36" s="8">
        <v>2</v>
      </c>
      <c r="E36" s="8">
        <v>129</v>
      </c>
      <c r="F36" s="8">
        <v>58</v>
      </c>
      <c r="G36" s="32">
        <f t="shared" si="0"/>
        <v>2.7</v>
      </c>
      <c r="H36" s="13">
        <v>96.67</v>
      </c>
      <c r="I36" s="14">
        <v>20.37</v>
      </c>
      <c r="J36" s="14">
        <v>31.02</v>
      </c>
      <c r="K36" s="15">
        <v>40.99</v>
      </c>
      <c r="L36" s="2">
        <v>3</v>
      </c>
      <c r="M36" s="2" t="s">
        <v>20</v>
      </c>
      <c r="N36" s="2" t="s">
        <v>75</v>
      </c>
      <c r="P36" s="2" t="s">
        <v>97</v>
      </c>
    </row>
    <row r="37" spans="1:25">
      <c r="A37" s="1" t="s">
        <v>49</v>
      </c>
      <c r="B37" s="2" t="s">
        <v>50</v>
      </c>
      <c r="C37" s="7">
        <v>25</v>
      </c>
      <c r="D37" s="8">
        <v>15</v>
      </c>
      <c r="E37" s="8">
        <v>145</v>
      </c>
      <c r="F37" s="8">
        <v>71</v>
      </c>
      <c r="G37" s="32">
        <f t="shared" si="0"/>
        <v>1.9767441860465116</v>
      </c>
      <c r="H37" s="13">
        <v>82.56</v>
      </c>
      <c r="I37" s="14">
        <v>14.71</v>
      </c>
      <c r="J37" s="14">
        <v>32.869999999999997</v>
      </c>
      <c r="K37" s="15">
        <v>37.5</v>
      </c>
      <c r="L37" s="2">
        <v>3</v>
      </c>
      <c r="M37" s="2" t="s">
        <v>20</v>
      </c>
      <c r="N37" s="2" t="s">
        <v>75</v>
      </c>
      <c r="P37" s="2" t="s">
        <v>94</v>
      </c>
    </row>
    <row r="38" spans="1:25" s="4" customFormat="1">
      <c r="A38" s="3"/>
      <c r="C38" s="9"/>
      <c r="D38" s="10"/>
      <c r="E38" s="10"/>
      <c r="F38" s="10"/>
      <c r="G38" s="30" t="s">
        <v>10</v>
      </c>
      <c r="H38" s="16"/>
      <c r="I38" s="17"/>
      <c r="J38" s="17"/>
      <c r="K38" s="18"/>
      <c r="P38" s="4">
        <v>1</v>
      </c>
    </row>
    <row r="39" spans="1:25">
      <c r="A39" s="1" t="s">
        <v>51</v>
      </c>
      <c r="B39" s="2" t="s">
        <v>52</v>
      </c>
      <c r="C39" s="7">
        <v>8</v>
      </c>
      <c r="D39" s="8">
        <v>3</v>
      </c>
      <c r="E39" s="8">
        <v>134</v>
      </c>
      <c r="F39" s="8">
        <v>69</v>
      </c>
      <c r="G39" s="32">
        <f t="shared" si="0"/>
        <v>1.9722222222222223</v>
      </c>
      <c r="H39" s="13">
        <v>95.83</v>
      </c>
      <c r="I39" s="14">
        <v>5.6340000000000003</v>
      </c>
      <c r="J39" s="14">
        <v>33.99</v>
      </c>
      <c r="K39" s="15">
        <v>35.979999999999997</v>
      </c>
      <c r="L39" s="2">
        <v>3</v>
      </c>
      <c r="M39" s="2" t="s">
        <v>53</v>
      </c>
      <c r="N39" s="2" t="s">
        <v>78</v>
      </c>
      <c r="X39" s="2" t="s">
        <v>98</v>
      </c>
    </row>
    <row r="40" spans="1:25">
      <c r="A40" s="1" t="s">
        <v>54</v>
      </c>
      <c r="B40" s="2" t="s">
        <v>55</v>
      </c>
      <c r="C40" s="7">
        <v>1</v>
      </c>
      <c r="D40" s="8">
        <v>0</v>
      </c>
      <c r="E40" s="8">
        <v>77</v>
      </c>
      <c r="F40" s="8">
        <v>151</v>
      </c>
      <c r="G40" s="32">
        <f t="shared" si="0"/>
        <v>0.51655629139072845</v>
      </c>
      <c r="H40" s="13">
        <v>100</v>
      </c>
      <c r="I40" s="14">
        <v>1.282</v>
      </c>
      <c r="J40" s="14">
        <v>66.23</v>
      </c>
      <c r="K40" s="15">
        <v>66.38</v>
      </c>
      <c r="L40" s="2">
        <v>3</v>
      </c>
      <c r="M40" s="2" t="s">
        <v>56</v>
      </c>
      <c r="N40" s="2" t="s">
        <v>79</v>
      </c>
      <c r="Y40" s="2" t="s">
        <v>94</v>
      </c>
    </row>
    <row r="41" spans="1:25" s="4" customFormat="1">
      <c r="A41" s="3"/>
      <c r="C41" s="9"/>
      <c r="D41" s="10"/>
      <c r="E41" s="10"/>
      <c r="F41" s="10"/>
      <c r="G41" s="30" t="s">
        <v>10</v>
      </c>
      <c r="H41" s="16"/>
      <c r="I41" s="17"/>
      <c r="J41" s="17"/>
      <c r="K41" s="18"/>
      <c r="X41" s="4">
        <v>1</v>
      </c>
      <c r="Y41" s="4">
        <v>1</v>
      </c>
    </row>
    <row r="42" spans="1:25">
      <c r="A42" s="1" t="s">
        <v>57</v>
      </c>
      <c r="B42" s="2" t="s">
        <v>58</v>
      </c>
      <c r="C42" s="7">
        <v>271</v>
      </c>
      <c r="D42" s="8">
        <v>236</v>
      </c>
      <c r="E42" s="8">
        <v>145</v>
      </c>
      <c r="F42" s="8">
        <v>151</v>
      </c>
      <c r="G42" s="32">
        <f t="shared" si="0"/>
        <v>1.0749354005167959</v>
      </c>
      <c r="H42" s="13">
        <v>39.020000000000003</v>
      </c>
      <c r="I42" s="14">
        <v>65.14</v>
      </c>
      <c r="J42" s="14">
        <v>51.01</v>
      </c>
      <c r="K42" s="15">
        <v>52.55</v>
      </c>
      <c r="L42" s="2">
        <v>3</v>
      </c>
      <c r="M42" s="2" t="s">
        <v>110</v>
      </c>
      <c r="N42" s="2" t="s">
        <v>80</v>
      </c>
      <c r="R42" s="2" t="s">
        <v>134</v>
      </c>
    </row>
    <row r="43" spans="1:25">
      <c r="A43" s="1" t="s">
        <v>59</v>
      </c>
      <c r="B43" s="2" t="s">
        <v>60</v>
      </c>
      <c r="C43" s="7">
        <v>356</v>
      </c>
      <c r="D43" s="8">
        <v>184</v>
      </c>
      <c r="E43" s="8">
        <v>118</v>
      </c>
      <c r="F43" s="8">
        <v>227</v>
      </c>
      <c r="G43" s="32">
        <f t="shared" si="0"/>
        <v>1.1532846715328466</v>
      </c>
      <c r="H43" s="13">
        <v>55.23</v>
      </c>
      <c r="I43" s="14">
        <v>75.11</v>
      </c>
      <c r="J43" s="14">
        <v>65.8</v>
      </c>
      <c r="K43" s="15">
        <v>65.88</v>
      </c>
      <c r="L43" s="2">
        <v>3</v>
      </c>
      <c r="M43" s="2" t="s">
        <v>110</v>
      </c>
      <c r="N43" s="2" t="s">
        <v>80</v>
      </c>
      <c r="R43" s="2" t="s">
        <v>134</v>
      </c>
    </row>
    <row r="44" spans="1:25" s="4" customFormat="1">
      <c r="A44" s="3"/>
      <c r="C44" s="9"/>
      <c r="D44" s="10"/>
      <c r="E44" s="10"/>
      <c r="F44" s="10"/>
      <c r="G44" s="30" t="s">
        <v>10</v>
      </c>
      <c r="H44" s="16"/>
      <c r="I44" s="17"/>
      <c r="J44" s="17"/>
      <c r="K44" s="18"/>
      <c r="R44" s="4">
        <v>1</v>
      </c>
    </row>
    <row r="45" spans="1:25">
      <c r="A45" s="1" t="s">
        <v>61</v>
      </c>
      <c r="B45" s="2" t="s">
        <v>62</v>
      </c>
      <c r="C45" s="7">
        <v>1</v>
      </c>
      <c r="D45" s="8">
        <v>211</v>
      </c>
      <c r="E45" s="8">
        <v>10</v>
      </c>
      <c r="F45" s="8">
        <v>687</v>
      </c>
      <c r="G45" s="32">
        <f t="shared" si="0"/>
        <v>1.2249443207126948E-2</v>
      </c>
      <c r="H45" s="13">
        <v>76.5</v>
      </c>
      <c r="I45" s="14">
        <v>9.0909999999999993</v>
      </c>
      <c r="J45" s="14">
        <v>98.57</v>
      </c>
      <c r="K45" s="15">
        <v>75.69</v>
      </c>
      <c r="L45" s="2">
        <v>3</v>
      </c>
      <c r="M45" s="2" t="s">
        <v>20</v>
      </c>
      <c r="N45" s="2" t="s">
        <v>75</v>
      </c>
      <c r="P45" s="2" t="s">
        <v>97</v>
      </c>
    </row>
    <row r="46" spans="1:25">
      <c r="A46" s="1" t="s">
        <v>63</v>
      </c>
      <c r="B46" s="2" t="s">
        <v>64</v>
      </c>
      <c r="C46" s="7">
        <v>11</v>
      </c>
      <c r="D46" s="8">
        <v>31</v>
      </c>
      <c r="E46" s="8">
        <v>60</v>
      </c>
      <c r="F46" s="8">
        <v>338</v>
      </c>
      <c r="G46" s="32">
        <f t="shared" si="0"/>
        <v>0.19241192411924118</v>
      </c>
      <c r="H46" s="13">
        <v>91.6</v>
      </c>
      <c r="I46" s="14">
        <v>15.49</v>
      </c>
      <c r="J46" s="14">
        <v>84.92</v>
      </c>
      <c r="K46" s="15">
        <v>79.319999999999993</v>
      </c>
      <c r="L46" s="2">
        <v>3</v>
      </c>
      <c r="M46" s="2" t="s">
        <v>36</v>
      </c>
      <c r="N46" s="2" t="s">
        <v>77</v>
      </c>
      <c r="Q46" s="2" t="s">
        <v>99</v>
      </c>
    </row>
    <row r="47" spans="1:25">
      <c r="A47" s="1" t="s">
        <v>65</v>
      </c>
      <c r="B47" s="2" t="s">
        <v>66</v>
      </c>
      <c r="C47" s="7">
        <v>15</v>
      </c>
      <c r="D47" s="8">
        <v>21</v>
      </c>
      <c r="E47" s="8">
        <v>54</v>
      </c>
      <c r="F47" s="8">
        <v>363</v>
      </c>
      <c r="G47" s="32">
        <f t="shared" si="0"/>
        <v>0.1796875</v>
      </c>
      <c r="H47" s="13">
        <v>94.53</v>
      </c>
      <c r="I47" s="14">
        <v>21.74</v>
      </c>
      <c r="J47" s="14">
        <v>87.05</v>
      </c>
      <c r="K47" s="15">
        <v>83.44</v>
      </c>
      <c r="L47" s="2">
        <v>3</v>
      </c>
      <c r="M47" s="2" t="s">
        <v>36</v>
      </c>
      <c r="N47" s="2" t="s">
        <v>77</v>
      </c>
      <c r="Q47" s="2" t="s">
        <v>94</v>
      </c>
    </row>
    <row r="48" spans="1:25">
      <c r="A48" s="1" t="s">
        <v>67</v>
      </c>
      <c r="B48" s="2" t="s">
        <v>68</v>
      </c>
      <c r="C48" s="7">
        <v>36</v>
      </c>
      <c r="D48" s="8">
        <v>6</v>
      </c>
      <c r="E48" s="8">
        <v>401</v>
      </c>
      <c r="F48" s="8">
        <v>145</v>
      </c>
      <c r="G48" s="32">
        <f t="shared" si="0"/>
        <v>2.8940397350993377</v>
      </c>
      <c r="H48" s="13">
        <v>96.03</v>
      </c>
      <c r="I48" s="14">
        <v>8.2379999999999995</v>
      </c>
      <c r="J48" s="14">
        <v>26.56</v>
      </c>
      <c r="K48" s="15">
        <v>30.78</v>
      </c>
      <c r="L48" s="2">
        <v>3</v>
      </c>
      <c r="M48" s="2" t="s">
        <v>36</v>
      </c>
      <c r="N48" s="2" t="s">
        <v>77</v>
      </c>
      <c r="Q48" s="2" t="s">
        <v>94</v>
      </c>
    </row>
    <row r="49" spans="3:27" s="4" customFormat="1">
      <c r="C49" s="11"/>
      <c r="D49" s="12"/>
      <c r="E49" s="12"/>
      <c r="F49" s="12"/>
      <c r="G49" s="30"/>
      <c r="H49" s="16"/>
      <c r="I49" s="17"/>
      <c r="J49" s="17"/>
      <c r="K49" s="18"/>
      <c r="P49" s="4">
        <v>1</v>
      </c>
      <c r="Q49" s="4">
        <v>1</v>
      </c>
    </row>
    <row r="50" spans="3:27">
      <c r="F50" s="2">
        <v>0</v>
      </c>
      <c r="G50" s="13">
        <f t="shared" ref="G50:K54" si="1">PERCENTILE(G$2:G$49,$F50)</f>
        <v>1.2249443207126948E-2</v>
      </c>
      <c r="H50" s="13">
        <f t="shared" si="1"/>
        <v>37.5</v>
      </c>
      <c r="I50" s="14">
        <f t="shared" si="1"/>
        <v>0</v>
      </c>
      <c r="J50" s="14">
        <f t="shared" si="1"/>
        <v>2.254</v>
      </c>
      <c r="K50" s="15">
        <f t="shared" si="1"/>
        <v>3.0489999999999999</v>
      </c>
      <c r="O50" s="2">
        <f t="shared" ref="O50:Z50" si="2">O49+O12+O44+O41+O38+O35+O29+O25+O23+O20+O17+O10+O6</f>
        <v>4</v>
      </c>
      <c r="P50" s="2">
        <f t="shared" si="2"/>
        <v>3</v>
      </c>
      <c r="Q50" s="2">
        <f t="shared" si="2"/>
        <v>2</v>
      </c>
      <c r="R50" s="2">
        <f t="shared" si="2"/>
        <v>2</v>
      </c>
      <c r="S50" s="2">
        <f t="shared" si="2"/>
        <v>2</v>
      </c>
      <c r="T50" s="2">
        <f t="shared" si="2"/>
        <v>1</v>
      </c>
      <c r="U50" s="2">
        <f t="shared" si="2"/>
        <v>1</v>
      </c>
      <c r="V50" s="2">
        <f t="shared" si="2"/>
        <v>1</v>
      </c>
      <c r="W50" s="2">
        <f t="shared" si="2"/>
        <v>1</v>
      </c>
      <c r="X50" s="2">
        <f t="shared" si="2"/>
        <v>1</v>
      </c>
      <c r="Y50" s="2">
        <f t="shared" si="2"/>
        <v>1</v>
      </c>
      <c r="Z50" s="5">
        <f t="shared" si="2"/>
        <v>1</v>
      </c>
      <c r="AA50" s="2">
        <v>0</v>
      </c>
    </row>
    <row r="51" spans="3:27">
      <c r="F51" s="2">
        <v>0.25</v>
      </c>
      <c r="G51" s="13">
        <f t="shared" si="1"/>
        <v>0.89510658914728691</v>
      </c>
      <c r="H51" s="13">
        <f t="shared" si="1"/>
        <v>93.125</v>
      </c>
      <c r="I51" s="14">
        <f t="shared" si="1"/>
        <v>1.0047999999999999</v>
      </c>
      <c r="J51" s="14">
        <f t="shared" si="1"/>
        <v>15.625</v>
      </c>
      <c r="K51" s="15">
        <f t="shared" si="1"/>
        <v>19.75</v>
      </c>
    </row>
    <row r="52" spans="3:27">
      <c r="F52" s="2">
        <v>0.5</v>
      </c>
      <c r="G52" s="13">
        <f t="shared" si="1"/>
        <v>2.7</v>
      </c>
      <c r="H52" s="13">
        <f t="shared" si="1"/>
        <v>97.56</v>
      </c>
      <c r="I52" s="14">
        <f t="shared" si="1"/>
        <v>3.851</v>
      </c>
      <c r="J52" s="14">
        <f t="shared" si="1"/>
        <v>32.869999999999997</v>
      </c>
      <c r="K52" s="15">
        <f t="shared" si="1"/>
        <v>37.4</v>
      </c>
    </row>
    <row r="53" spans="3:27">
      <c r="F53" s="2">
        <v>0.75</v>
      </c>
      <c r="G53" s="13">
        <f t="shared" si="1"/>
        <v>5.2848026333253699</v>
      </c>
      <c r="H53" s="13">
        <f t="shared" si="1"/>
        <v>100</v>
      </c>
      <c r="I53" s="14">
        <f t="shared" si="1"/>
        <v>15.385</v>
      </c>
      <c r="J53" s="14">
        <f t="shared" si="1"/>
        <v>58.265000000000001</v>
      </c>
      <c r="K53" s="15">
        <f t="shared" si="1"/>
        <v>58.099999999999994</v>
      </c>
    </row>
    <row r="54" spans="3:27">
      <c r="F54" s="2">
        <v>1</v>
      </c>
      <c r="G54" s="19">
        <f t="shared" si="1"/>
        <v>43.727272727272727</v>
      </c>
      <c r="H54" s="19">
        <f t="shared" si="1"/>
        <v>100</v>
      </c>
      <c r="I54" s="20">
        <f t="shared" si="1"/>
        <v>75.11</v>
      </c>
      <c r="J54" s="20">
        <f t="shared" si="1"/>
        <v>98.57</v>
      </c>
      <c r="K54" s="21">
        <f t="shared" si="1"/>
        <v>89.17</v>
      </c>
    </row>
  </sheetData>
  <sortState ref="N1:Z1">
    <sortCondition descending="1" ref="N1"/>
  </sortState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Lane Department of Computer Science and Electrical 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 Menzies</dc:creator>
  <cp:lastModifiedBy>Tim Menzies</cp:lastModifiedBy>
  <dcterms:created xsi:type="dcterms:W3CDTF">2010-11-16T23:22:43Z</dcterms:created>
  <dcterms:modified xsi:type="dcterms:W3CDTF">2010-11-18T13:40:26Z</dcterms:modified>
</cp:coreProperties>
</file>