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20" windowWidth="18855" windowHeight="739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B26" i="1"/>
  <c r="C26"/>
  <c r="D26"/>
  <c r="E26"/>
  <c r="F26"/>
  <c r="G26"/>
  <c r="H26"/>
  <c r="I26"/>
  <c r="J26"/>
  <c r="K26"/>
  <c r="L26"/>
  <c r="M26"/>
  <c r="N26"/>
  <c r="O26"/>
  <c r="P26"/>
  <c r="Q26"/>
  <c r="R26"/>
  <c r="S26"/>
  <c r="T26"/>
  <c r="U26"/>
  <c r="B27"/>
  <c r="C27"/>
  <c r="D27"/>
  <c r="E27"/>
  <c r="F27"/>
  <c r="G27"/>
  <c r="H27"/>
  <c r="I27"/>
  <c r="J27"/>
  <c r="K27"/>
  <c r="L27"/>
  <c r="M27"/>
  <c r="N27"/>
  <c r="O27"/>
  <c r="P27"/>
  <c r="Q27"/>
  <c r="R27"/>
  <c r="S27"/>
  <c r="T27"/>
  <c r="U27"/>
  <c r="B28"/>
  <c r="C28"/>
  <c r="D28"/>
  <c r="E28"/>
  <c r="F28"/>
  <c r="G28"/>
  <c r="H28"/>
  <c r="I28"/>
  <c r="J28"/>
  <c r="K28"/>
  <c r="L28"/>
  <c r="M28"/>
  <c r="N28"/>
  <c r="O28"/>
  <c r="P28"/>
  <c r="Q28"/>
  <c r="R28"/>
  <c r="S28"/>
  <c r="T28"/>
  <c r="U28"/>
  <c r="B29"/>
  <c r="C29"/>
  <c r="D29"/>
  <c r="E29"/>
  <c r="F29"/>
  <c r="G29"/>
  <c r="H29"/>
  <c r="I29"/>
  <c r="J29"/>
  <c r="K29"/>
  <c r="L29"/>
  <c r="M29"/>
  <c r="N29"/>
  <c r="O29"/>
  <c r="P29"/>
  <c r="Q29"/>
  <c r="R29"/>
  <c r="S29"/>
  <c r="T29"/>
  <c r="U29"/>
  <c r="B30"/>
  <c r="C30"/>
  <c r="D30"/>
  <c r="E30"/>
  <c r="F30"/>
  <c r="G30"/>
  <c r="H30"/>
  <c r="I30"/>
  <c r="J30"/>
  <c r="K30"/>
  <c r="L30"/>
  <c r="M30"/>
  <c r="N30"/>
  <c r="O30"/>
  <c r="P30"/>
  <c r="Q30"/>
  <c r="R30"/>
  <c r="S30"/>
  <c r="T30"/>
  <c r="U30"/>
  <c r="B31"/>
  <c r="C31"/>
  <c r="D31"/>
  <c r="E31"/>
  <c r="F31"/>
  <c r="G31"/>
  <c r="H31"/>
  <c r="I31"/>
  <c r="J31"/>
  <c r="K31"/>
  <c r="L31"/>
  <c r="M31"/>
  <c r="N31"/>
  <c r="O31"/>
  <c r="P31"/>
  <c r="Q31"/>
  <c r="R31"/>
  <c r="S31"/>
  <c r="T31"/>
  <c r="U31"/>
  <c r="B32"/>
  <c r="C32"/>
  <c r="D32"/>
  <c r="E32"/>
  <c r="F32"/>
  <c r="G32"/>
  <c r="H32"/>
  <c r="I32"/>
  <c r="J32"/>
  <c r="K32"/>
  <c r="L32"/>
  <c r="M32"/>
  <c r="N32"/>
  <c r="O32"/>
  <c r="P32"/>
  <c r="Q32"/>
  <c r="R32"/>
  <c r="S32"/>
  <c r="T32"/>
  <c r="U32"/>
  <c r="B33"/>
  <c r="C33"/>
  <c r="D33"/>
  <c r="E33"/>
  <c r="F33"/>
  <c r="G33"/>
  <c r="H33"/>
  <c r="I33"/>
  <c r="J33"/>
  <c r="K33"/>
  <c r="L33"/>
  <c r="M33"/>
  <c r="N33"/>
  <c r="O33"/>
  <c r="P33"/>
  <c r="Q33"/>
  <c r="R33"/>
  <c r="S33"/>
  <c r="T33"/>
  <c r="U33"/>
  <c r="B34"/>
  <c r="C34"/>
  <c r="D34"/>
  <c r="E34"/>
  <c r="F34"/>
  <c r="G34"/>
  <c r="H34"/>
  <c r="I34"/>
  <c r="J34"/>
  <c r="K34"/>
  <c r="L34"/>
  <c r="M34"/>
  <c r="N34"/>
  <c r="O34"/>
  <c r="P34"/>
  <c r="Q34"/>
  <c r="R34"/>
  <c r="S34"/>
  <c r="T34"/>
  <c r="U34"/>
  <c r="B35"/>
  <c r="C35"/>
  <c r="D35"/>
  <c r="E35"/>
  <c r="F35"/>
  <c r="G35"/>
  <c r="H35"/>
  <c r="I35"/>
  <c r="J35"/>
  <c r="K35"/>
  <c r="L35"/>
  <c r="M35"/>
  <c r="N35"/>
  <c r="O35"/>
  <c r="P35"/>
  <c r="Q35"/>
  <c r="R35"/>
  <c r="S35"/>
  <c r="T35"/>
  <c r="U35"/>
  <c r="B36"/>
  <c r="C36"/>
  <c r="D36"/>
  <c r="E36"/>
  <c r="F36"/>
  <c r="G36"/>
  <c r="H36"/>
  <c r="I36"/>
  <c r="J36"/>
  <c r="K36"/>
  <c r="L36"/>
  <c r="M36"/>
  <c r="N36"/>
  <c r="O36"/>
  <c r="P36"/>
  <c r="Q36"/>
  <c r="R36"/>
  <c r="S36"/>
  <c r="T36"/>
  <c r="U36"/>
  <c r="B37"/>
  <c r="C37"/>
  <c r="D37"/>
  <c r="E37"/>
  <c r="F37"/>
  <c r="G37"/>
  <c r="H37"/>
  <c r="I37"/>
  <c r="J37"/>
  <c r="K37"/>
  <c r="L37"/>
  <c r="M37"/>
  <c r="N37"/>
  <c r="O37"/>
  <c r="P37"/>
  <c r="Q37"/>
  <c r="R37"/>
  <c r="S37"/>
  <c r="T37"/>
  <c r="U37"/>
  <c r="B38"/>
  <c r="C38"/>
  <c r="D38"/>
  <c r="E38"/>
  <c r="F38"/>
  <c r="G38"/>
  <c r="H38"/>
  <c r="I38"/>
  <c r="J38"/>
  <c r="K38"/>
  <c r="L38"/>
  <c r="M38"/>
  <c r="N38"/>
  <c r="O38"/>
  <c r="P38"/>
  <c r="Q38"/>
  <c r="R38"/>
  <c r="S38"/>
  <c r="T38"/>
  <c r="U38"/>
  <c r="B39"/>
  <c r="C39"/>
  <c r="D39"/>
  <c r="E39"/>
  <c r="F39"/>
  <c r="G39"/>
  <c r="H39"/>
  <c r="I39"/>
  <c r="J39"/>
  <c r="K39"/>
  <c r="L39"/>
  <c r="M39"/>
  <c r="N39"/>
  <c r="O39"/>
  <c r="P39"/>
  <c r="Q39"/>
  <c r="R39"/>
  <c r="S39"/>
  <c r="T39"/>
  <c r="U39"/>
  <c r="B40"/>
  <c r="C40"/>
  <c r="D40"/>
  <c r="E40"/>
  <c r="F40"/>
  <c r="G40"/>
  <c r="H40"/>
  <c r="I40"/>
  <c r="J40"/>
  <c r="K40"/>
  <c r="L40"/>
  <c r="M40"/>
  <c r="N40"/>
  <c r="O40"/>
  <c r="P40"/>
  <c r="Q40"/>
  <c r="R40"/>
  <c r="S40"/>
  <c r="T40"/>
  <c r="U40"/>
  <c r="B41"/>
  <c r="C41"/>
  <c r="D41"/>
  <c r="E41"/>
  <c r="F41"/>
  <c r="G41"/>
  <c r="H41"/>
  <c r="I41"/>
  <c r="J41"/>
  <c r="K41"/>
  <c r="L41"/>
  <c r="M41"/>
  <c r="N41"/>
  <c r="O41"/>
  <c r="P41"/>
  <c r="Q41"/>
  <c r="R41"/>
  <c r="S41"/>
  <c r="T41"/>
  <c r="U41"/>
  <c r="B42"/>
  <c r="C42"/>
  <c r="D42"/>
  <c r="E42"/>
  <c r="F42"/>
  <c r="G42"/>
  <c r="H42"/>
  <c r="I42"/>
  <c r="J42"/>
  <c r="K42"/>
  <c r="L42"/>
  <c r="M42"/>
  <c r="N42"/>
  <c r="O42"/>
  <c r="P42"/>
  <c r="Q42"/>
  <c r="R42"/>
  <c r="S42"/>
  <c r="T42"/>
  <c r="U42"/>
  <c r="B43"/>
  <c r="C43"/>
  <c r="D43"/>
  <c r="E43"/>
  <c r="F43"/>
  <c r="G43"/>
  <c r="H43"/>
  <c r="I43"/>
  <c r="J43"/>
  <c r="K43"/>
  <c r="L43"/>
  <c r="M43"/>
  <c r="N43"/>
  <c r="O43"/>
  <c r="P43"/>
  <c r="Q43"/>
  <c r="R43"/>
  <c r="S43"/>
  <c r="T43"/>
  <c r="U43"/>
  <c r="B44"/>
  <c r="C44"/>
  <c r="D44"/>
  <c r="E44"/>
  <c r="F44"/>
  <c r="G44"/>
  <c r="H44"/>
  <c r="I44"/>
  <c r="J44"/>
  <c r="K44"/>
  <c r="L44"/>
  <c r="M44"/>
  <c r="N44"/>
  <c r="O44"/>
  <c r="P44"/>
  <c r="Q44"/>
  <c r="R44"/>
  <c r="S44"/>
  <c r="T44"/>
  <c r="U44"/>
  <c r="C25"/>
  <c r="D25"/>
  <c r="E25"/>
  <c r="F25"/>
  <c r="G25"/>
  <c r="H25"/>
  <c r="I25"/>
  <c r="J25"/>
  <c r="K25"/>
  <c r="L25"/>
  <c r="M25"/>
  <c r="N25"/>
  <c r="O25"/>
  <c r="P25"/>
  <c r="Q25"/>
  <c r="R25"/>
  <c r="S25"/>
  <c r="T25"/>
  <c r="U25"/>
  <c r="B25"/>
  <c r="V2"/>
  <c r="V3"/>
  <c r="V4"/>
  <c r="V5"/>
  <c r="V6"/>
  <c r="V7"/>
  <c r="V8"/>
  <c r="V9"/>
  <c r="V10"/>
  <c r="V11"/>
  <c r="V12"/>
  <c r="V13"/>
  <c r="V14"/>
  <c r="V15"/>
  <c r="V16"/>
  <c r="V17"/>
  <c r="V18"/>
  <c r="V19"/>
  <c r="V20"/>
  <c r="V21"/>
  <c r="B22"/>
  <c r="C22"/>
  <c r="D22"/>
  <c r="E22"/>
  <c r="F22"/>
  <c r="G22"/>
  <c r="H22"/>
  <c r="I22"/>
  <c r="J22"/>
  <c r="K22"/>
  <c r="L22"/>
  <c r="M22"/>
  <c r="N22"/>
  <c r="O22"/>
  <c r="P22"/>
  <c r="Q22"/>
  <c r="R22"/>
  <c r="S22"/>
  <c r="T22"/>
  <c r="U22"/>
  <c r="A44" l="1"/>
  <c r="A43"/>
  <c r="A42"/>
  <c r="A41"/>
  <c r="A40"/>
  <c r="A39"/>
  <c r="A38"/>
  <c r="A37"/>
  <c r="A36"/>
  <c r="A35"/>
  <c r="A34"/>
  <c r="A33"/>
  <c r="A32"/>
  <c r="A31"/>
  <c r="A30"/>
  <c r="A29"/>
  <c r="A28"/>
  <c r="A27"/>
  <c r="A26"/>
  <c r="A25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Y3"/>
  <c r="Y2"/>
  <c r="Y4" s="1"/>
</calcChain>
</file>

<file path=xl/sharedStrings.xml><?xml version="1.0" encoding="utf-8"?>
<sst xmlns="http://schemas.openxmlformats.org/spreadsheetml/2006/main" count="45" uniqueCount="44">
  <si>
    <t>SWReg-1NN</t>
  </si>
  <si>
    <t>SWReg-ABE0</t>
  </si>
  <si>
    <t>log-1NN</t>
  </si>
  <si>
    <t>SWReg-RuleInd</t>
  </si>
  <si>
    <t>none-RuleInd</t>
  </si>
  <si>
    <t>norm-RuleInd</t>
  </si>
  <si>
    <t>none-1NN</t>
  </si>
  <si>
    <t>log-ABE0</t>
  </si>
  <si>
    <t>none-ABE0</t>
  </si>
  <si>
    <t>disc3bin-1NN</t>
  </si>
  <si>
    <t>disc3bin-RuleInd</t>
  </si>
  <si>
    <t>none-NNet</t>
  </si>
  <si>
    <t>SWReg-NNet</t>
  </si>
  <si>
    <t>none-SWReg</t>
  </si>
  <si>
    <t>norm-SWReg</t>
  </si>
  <si>
    <t>log-SWReg</t>
  </si>
  <si>
    <t>disc3bin-SWReg</t>
  </si>
  <si>
    <t>log-NNet</t>
  </si>
  <si>
    <t>disc3bin-NNet</t>
  </si>
  <si>
    <t>disc5bin-SWReg</t>
  </si>
  <si>
    <t>SUM</t>
  </si>
  <si>
    <t>desharnaisL2</t>
  </si>
  <si>
    <t>MAX</t>
  </si>
  <si>
    <t>desharnaisL1</t>
  </si>
  <si>
    <t>MIN</t>
  </si>
  <si>
    <t>china</t>
  </si>
  <si>
    <t>MAX-MIN</t>
  </si>
  <si>
    <t>desharnais</t>
  </si>
  <si>
    <t>finnish</t>
  </si>
  <si>
    <t>nasa93_center_1</t>
  </si>
  <si>
    <t>telecom1</t>
  </si>
  <si>
    <t>albrecht</t>
  </si>
  <si>
    <t>maxwell</t>
  </si>
  <si>
    <t>cocomo81o</t>
  </si>
  <si>
    <t>desharnaisL3</t>
  </si>
  <si>
    <t>nasa93_center_5</t>
  </si>
  <si>
    <t>kemerer</t>
  </si>
  <si>
    <t>miyazaki94</t>
  </si>
  <si>
    <t>nasa93_center_2</t>
  </si>
  <si>
    <t>nasa93</t>
  </si>
  <si>
    <t>cocomo81e</t>
  </si>
  <si>
    <t>sdr</t>
  </si>
  <si>
    <t>cocomo81</t>
  </si>
  <si>
    <t>cocomo81s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</si>
</sst>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perspective val="0"/>
    </c:view3D>
    <c:plotArea>
      <c:layout>
        <c:manualLayout>
          <c:layoutTarget val="inner"/>
          <c:xMode val="edge"/>
          <c:yMode val="edge"/>
          <c:x val="5.3757253316308443E-2"/>
          <c:y val="6.2999624450957498E-2"/>
          <c:w val="0.85565921827339186"/>
          <c:h val="0.80822183749811971"/>
        </c:manualLayout>
      </c:layout>
      <c:surfaceChart>
        <c:ser>
          <c:idx val="0"/>
          <c:order val="0"/>
          <c:tx>
            <c:strRef>
              <c:f>Sheet1!$A$25</c:f>
              <c:strCache>
                <c:ptCount val="1"/>
                <c:pt idx="0">
                  <c:v>kemerer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Sheet1!$B$25:$U$25</c:f>
              <c:numCache>
                <c:formatCode>0.00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1.67</c:v>
                </c:pt>
                <c:pt idx="3">
                  <c:v>1</c:v>
                </c:pt>
                <c:pt idx="4">
                  <c:v>1.33</c:v>
                </c:pt>
                <c:pt idx="5">
                  <c:v>1.33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1.33</c:v>
                </c:pt>
                <c:pt idx="13">
                  <c:v>0</c:v>
                </c:pt>
                <c:pt idx="14">
                  <c:v>1</c:v>
                </c:pt>
                <c:pt idx="15">
                  <c:v>1</c:v>
                </c:pt>
                <c:pt idx="16">
                  <c:v>0</c:v>
                </c:pt>
                <c:pt idx="17">
                  <c:v>0</c:v>
                </c:pt>
                <c:pt idx="18">
                  <c:v>1</c:v>
                </c:pt>
                <c:pt idx="19">
                  <c:v>1</c:v>
                </c:pt>
              </c:numCache>
            </c:numRef>
          </c:val>
        </c:ser>
        <c:ser>
          <c:idx val="1"/>
          <c:order val="1"/>
          <c:tx>
            <c:strRef>
              <c:f>Sheet1!$A$26</c:f>
              <c:strCache>
                <c:ptCount val="1"/>
                <c:pt idx="0">
                  <c:v>telecom1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Sheet1!$B$26:$U$26</c:f>
              <c:numCache>
                <c:formatCode>0.00</c:formatCode>
                <c:ptCount val="20"/>
                <c:pt idx="0">
                  <c:v>1.67</c:v>
                </c:pt>
                <c:pt idx="1">
                  <c:v>1.67</c:v>
                </c:pt>
                <c:pt idx="2">
                  <c:v>1.67</c:v>
                </c:pt>
                <c:pt idx="3">
                  <c:v>2.2200000000000002</c:v>
                </c:pt>
                <c:pt idx="4">
                  <c:v>1.94</c:v>
                </c:pt>
                <c:pt idx="5">
                  <c:v>1.67</c:v>
                </c:pt>
                <c:pt idx="6">
                  <c:v>1.39</c:v>
                </c:pt>
                <c:pt idx="7">
                  <c:v>2.2200000000000002</c:v>
                </c:pt>
                <c:pt idx="8">
                  <c:v>1.67</c:v>
                </c:pt>
                <c:pt idx="9">
                  <c:v>1.94</c:v>
                </c:pt>
                <c:pt idx="10">
                  <c:v>1.94</c:v>
                </c:pt>
                <c:pt idx="11">
                  <c:v>1.94</c:v>
                </c:pt>
                <c:pt idx="12">
                  <c:v>1.94</c:v>
                </c:pt>
                <c:pt idx="13">
                  <c:v>0</c:v>
                </c:pt>
                <c:pt idx="14">
                  <c:v>1.67</c:v>
                </c:pt>
                <c:pt idx="15">
                  <c:v>1.67</c:v>
                </c:pt>
                <c:pt idx="16">
                  <c:v>2.5</c:v>
                </c:pt>
                <c:pt idx="17">
                  <c:v>0</c:v>
                </c:pt>
                <c:pt idx="18">
                  <c:v>1.39</c:v>
                </c:pt>
                <c:pt idx="19">
                  <c:v>1.39</c:v>
                </c:pt>
              </c:numCache>
            </c:numRef>
          </c:val>
        </c:ser>
        <c:ser>
          <c:idx val="2"/>
          <c:order val="2"/>
          <c:tx>
            <c:strRef>
              <c:f>Sheet1!$A$27</c:f>
              <c:strCache>
                <c:ptCount val="1"/>
                <c:pt idx="0">
                  <c:v>cocomo81o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Sheet1!$B$27:$U$27</c:f>
              <c:numCache>
                <c:formatCode>0.00</c:formatCode>
                <c:ptCount val="20"/>
                <c:pt idx="0">
                  <c:v>1.46</c:v>
                </c:pt>
                <c:pt idx="1">
                  <c:v>1.46</c:v>
                </c:pt>
                <c:pt idx="2">
                  <c:v>1.04</c:v>
                </c:pt>
                <c:pt idx="3">
                  <c:v>1.67</c:v>
                </c:pt>
                <c:pt idx="4">
                  <c:v>1.04</c:v>
                </c:pt>
                <c:pt idx="5">
                  <c:v>0</c:v>
                </c:pt>
                <c:pt idx="6">
                  <c:v>1.46</c:v>
                </c:pt>
                <c:pt idx="7">
                  <c:v>1.67</c:v>
                </c:pt>
                <c:pt idx="8">
                  <c:v>1.67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1.88</c:v>
                </c:pt>
                <c:pt idx="14">
                  <c:v>1.25</c:v>
                </c:pt>
                <c:pt idx="15">
                  <c:v>1.67</c:v>
                </c:pt>
                <c:pt idx="16">
                  <c:v>1.88</c:v>
                </c:pt>
                <c:pt idx="17">
                  <c:v>1.88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3"/>
          <c:order val="3"/>
          <c:tx>
            <c:strRef>
              <c:f>Sheet1!$A$28</c:f>
              <c:strCache>
                <c:ptCount val="1"/>
                <c:pt idx="0">
                  <c:v>desharnaisL3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Sheet1!$B$28:$U$28</c:f>
              <c:numCache>
                <c:formatCode>0.00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2</c:v>
                </c:pt>
                <c:pt idx="4">
                  <c:v>2</c:v>
                </c:pt>
                <c:pt idx="5">
                  <c:v>1.5</c:v>
                </c:pt>
                <c:pt idx="6">
                  <c:v>2</c:v>
                </c:pt>
                <c:pt idx="7">
                  <c:v>1.5</c:v>
                </c:pt>
                <c:pt idx="8">
                  <c:v>2</c:v>
                </c:pt>
                <c:pt idx="9">
                  <c:v>0</c:v>
                </c:pt>
                <c:pt idx="10">
                  <c:v>0</c:v>
                </c:pt>
                <c:pt idx="11">
                  <c:v>2.5</c:v>
                </c:pt>
                <c:pt idx="12">
                  <c:v>2.5</c:v>
                </c:pt>
                <c:pt idx="13">
                  <c:v>1</c:v>
                </c:pt>
                <c:pt idx="14">
                  <c:v>2</c:v>
                </c:pt>
                <c:pt idx="15">
                  <c:v>1</c:v>
                </c:pt>
                <c:pt idx="16">
                  <c:v>0</c:v>
                </c:pt>
                <c:pt idx="17">
                  <c:v>0</c:v>
                </c:pt>
                <c:pt idx="18">
                  <c:v>1</c:v>
                </c:pt>
                <c:pt idx="19">
                  <c:v>1</c:v>
                </c:pt>
              </c:numCache>
            </c:numRef>
          </c:val>
        </c:ser>
        <c:ser>
          <c:idx val="4"/>
          <c:order val="4"/>
          <c:tx>
            <c:strRef>
              <c:f>Sheet1!$A$29</c:f>
              <c:strCache>
                <c:ptCount val="1"/>
                <c:pt idx="0">
                  <c:v>cocomo81e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Sheet1!$B$29:$U$29</c:f>
              <c:numCache>
                <c:formatCode>0.00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5"/>
          <c:order val="5"/>
          <c:tx>
            <c:strRef>
              <c:f>Sheet1!$A$30</c:f>
              <c:strCache>
                <c:ptCount val="1"/>
                <c:pt idx="0">
                  <c:v>maxwell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Sheet1!$B$30:$U$30</c:f>
              <c:numCache>
                <c:formatCode>0.00</c:formatCode>
                <c:ptCount val="20"/>
                <c:pt idx="0">
                  <c:v>1.61</c:v>
                </c:pt>
                <c:pt idx="1">
                  <c:v>1.61</c:v>
                </c:pt>
                <c:pt idx="2">
                  <c:v>1.45</c:v>
                </c:pt>
                <c:pt idx="3">
                  <c:v>1.53</c:v>
                </c:pt>
                <c:pt idx="4">
                  <c:v>0</c:v>
                </c:pt>
                <c:pt idx="5">
                  <c:v>0</c:v>
                </c:pt>
                <c:pt idx="6">
                  <c:v>1.85</c:v>
                </c:pt>
                <c:pt idx="7">
                  <c:v>1.29</c:v>
                </c:pt>
                <c:pt idx="8">
                  <c:v>1.29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1.37</c:v>
                </c:pt>
                <c:pt idx="14">
                  <c:v>0</c:v>
                </c:pt>
                <c:pt idx="15">
                  <c:v>1.29</c:v>
                </c:pt>
                <c:pt idx="16">
                  <c:v>1.53</c:v>
                </c:pt>
                <c:pt idx="17">
                  <c:v>1.61</c:v>
                </c:pt>
                <c:pt idx="18">
                  <c:v>1.21</c:v>
                </c:pt>
                <c:pt idx="19">
                  <c:v>1.21</c:v>
                </c:pt>
              </c:numCache>
            </c:numRef>
          </c:val>
        </c:ser>
        <c:ser>
          <c:idx val="6"/>
          <c:order val="6"/>
          <c:tx>
            <c:strRef>
              <c:f>Sheet1!$A$31</c:f>
              <c:strCache>
                <c:ptCount val="1"/>
                <c:pt idx="0">
                  <c:v>cocomo81s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Sheet1!$B$31:$U$31</c:f>
              <c:numCache>
                <c:formatCode>0.00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1.36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7"/>
          <c:order val="7"/>
          <c:tx>
            <c:strRef>
              <c:f>Sheet1!$A$32</c:f>
              <c:strCache>
                <c:ptCount val="1"/>
                <c:pt idx="0">
                  <c:v>desharnaisL1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Sheet1!$B$32:$U$32</c:f>
              <c:numCache>
                <c:formatCode>0.00</c:formatCode>
                <c:ptCount val="20"/>
                <c:pt idx="0">
                  <c:v>1.96</c:v>
                </c:pt>
                <c:pt idx="1">
                  <c:v>1.96</c:v>
                </c:pt>
                <c:pt idx="2">
                  <c:v>2.0699999999999998</c:v>
                </c:pt>
                <c:pt idx="3">
                  <c:v>2.0699999999999998</c:v>
                </c:pt>
                <c:pt idx="4">
                  <c:v>1.74</c:v>
                </c:pt>
                <c:pt idx="5">
                  <c:v>1.41</c:v>
                </c:pt>
                <c:pt idx="6">
                  <c:v>2.17</c:v>
                </c:pt>
                <c:pt idx="7">
                  <c:v>1.96</c:v>
                </c:pt>
                <c:pt idx="8">
                  <c:v>1.85</c:v>
                </c:pt>
                <c:pt idx="9">
                  <c:v>2.2799999999999998</c:v>
                </c:pt>
                <c:pt idx="10">
                  <c:v>2.2799999999999998</c:v>
                </c:pt>
                <c:pt idx="11">
                  <c:v>1.85</c:v>
                </c:pt>
                <c:pt idx="12">
                  <c:v>2.0699999999999998</c:v>
                </c:pt>
                <c:pt idx="13">
                  <c:v>1.0900000000000001</c:v>
                </c:pt>
                <c:pt idx="14">
                  <c:v>1.3</c:v>
                </c:pt>
                <c:pt idx="15">
                  <c:v>1.85</c:v>
                </c:pt>
                <c:pt idx="16">
                  <c:v>1.52</c:v>
                </c:pt>
                <c:pt idx="17">
                  <c:v>0</c:v>
                </c:pt>
                <c:pt idx="18">
                  <c:v>1.2</c:v>
                </c:pt>
                <c:pt idx="19">
                  <c:v>1.2</c:v>
                </c:pt>
              </c:numCache>
            </c:numRef>
          </c:val>
        </c:ser>
        <c:ser>
          <c:idx val="8"/>
          <c:order val="8"/>
          <c:tx>
            <c:strRef>
              <c:f>Sheet1!$A$33</c:f>
              <c:strCache>
                <c:ptCount val="1"/>
                <c:pt idx="0">
                  <c:v>nasa93_center_5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Sheet1!$B$33:$U$33</c:f>
              <c:numCache>
                <c:formatCode>0.00</c:formatCode>
                <c:ptCount val="20"/>
                <c:pt idx="0">
                  <c:v>1.79</c:v>
                </c:pt>
                <c:pt idx="1">
                  <c:v>1.79</c:v>
                </c:pt>
                <c:pt idx="2">
                  <c:v>1.67</c:v>
                </c:pt>
                <c:pt idx="3">
                  <c:v>1.67</c:v>
                </c:pt>
                <c:pt idx="4">
                  <c:v>1.67</c:v>
                </c:pt>
                <c:pt idx="5">
                  <c:v>0</c:v>
                </c:pt>
                <c:pt idx="6">
                  <c:v>2.1800000000000002</c:v>
                </c:pt>
                <c:pt idx="7">
                  <c:v>0</c:v>
                </c:pt>
                <c:pt idx="8">
                  <c:v>1.03</c:v>
                </c:pt>
                <c:pt idx="9">
                  <c:v>1.03</c:v>
                </c:pt>
                <c:pt idx="10">
                  <c:v>1.03</c:v>
                </c:pt>
                <c:pt idx="11">
                  <c:v>1.03</c:v>
                </c:pt>
                <c:pt idx="12">
                  <c:v>1.03</c:v>
                </c:pt>
                <c:pt idx="13">
                  <c:v>1.28</c:v>
                </c:pt>
                <c:pt idx="14">
                  <c:v>0</c:v>
                </c:pt>
                <c:pt idx="15">
                  <c:v>1.1499999999999999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9"/>
          <c:order val="9"/>
          <c:tx>
            <c:strRef>
              <c:f>Sheet1!$A$34</c:f>
              <c:strCache>
                <c:ptCount val="1"/>
                <c:pt idx="0">
                  <c:v>desharnaisL2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Sheet1!$B$34:$U$34</c:f>
              <c:numCache>
                <c:formatCode>0.00</c:formatCode>
                <c:ptCount val="20"/>
                <c:pt idx="0">
                  <c:v>2.4</c:v>
                </c:pt>
                <c:pt idx="1">
                  <c:v>2.4</c:v>
                </c:pt>
                <c:pt idx="2">
                  <c:v>1.6</c:v>
                </c:pt>
                <c:pt idx="3">
                  <c:v>1.6</c:v>
                </c:pt>
                <c:pt idx="4">
                  <c:v>2</c:v>
                </c:pt>
                <c:pt idx="5">
                  <c:v>1.8</c:v>
                </c:pt>
                <c:pt idx="6">
                  <c:v>2.2000000000000002</c:v>
                </c:pt>
                <c:pt idx="7">
                  <c:v>2.6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1.8</c:v>
                </c:pt>
                <c:pt idx="13">
                  <c:v>1.2</c:v>
                </c:pt>
                <c:pt idx="14">
                  <c:v>2</c:v>
                </c:pt>
                <c:pt idx="15">
                  <c:v>2.4</c:v>
                </c:pt>
                <c:pt idx="16">
                  <c:v>1.8</c:v>
                </c:pt>
                <c:pt idx="17">
                  <c:v>1.6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0"/>
          <c:order val="10"/>
          <c:tx>
            <c:strRef>
              <c:f>Sheet1!$A$35</c:f>
              <c:strCache>
                <c:ptCount val="1"/>
                <c:pt idx="0">
                  <c:v>albrecht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Sheet1!$B$35:$U$35</c:f>
              <c:numCache>
                <c:formatCode>0.00</c:formatCode>
                <c:ptCount val="20"/>
                <c:pt idx="0">
                  <c:v>1.67</c:v>
                </c:pt>
                <c:pt idx="1">
                  <c:v>1.67</c:v>
                </c:pt>
                <c:pt idx="2">
                  <c:v>1.46</c:v>
                </c:pt>
                <c:pt idx="3">
                  <c:v>1.67</c:v>
                </c:pt>
                <c:pt idx="4">
                  <c:v>2.08</c:v>
                </c:pt>
                <c:pt idx="5">
                  <c:v>1.88</c:v>
                </c:pt>
                <c:pt idx="6">
                  <c:v>1.46</c:v>
                </c:pt>
                <c:pt idx="7">
                  <c:v>2.29</c:v>
                </c:pt>
                <c:pt idx="8">
                  <c:v>1.46</c:v>
                </c:pt>
                <c:pt idx="9">
                  <c:v>1.46</c:v>
                </c:pt>
                <c:pt idx="10">
                  <c:v>1.46</c:v>
                </c:pt>
                <c:pt idx="11">
                  <c:v>2.5</c:v>
                </c:pt>
                <c:pt idx="12">
                  <c:v>2.08</c:v>
                </c:pt>
                <c:pt idx="13">
                  <c:v>1.04</c:v>
                </c:pt>
                <c:pt idx="14">
                  <c:v>0</c:v>
                </c:pt>
                <c:pt idx="15">
                  <c:v>1.25</c:v>
                </c:pt>
                <c:pt idx="16">
                  <c:v>1.46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1"/>
          <c:order val="11"/>
          <c:tx>
            <c:strRef>
              <c:f>Sheet1!$A$36</c:f>
              <c:strCache>
                <c:ptCount val="1"/>
                <c:pt idx="0">
                  <c:v>sdr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Sheet1!$B$36:$U$36</c:f>
              <c:numCache>
                <c:formatCode>0.00</c:formatCode>
                <c:ptCount val="20"/>
                <c:pt idx="0">
                  <c:v>2.08</c:v>
                </c:pt>
                <c:pt idx="1">
                  <c:v>2.08</c:v>
                </c:pt>
                <c:pt idx="2">
                  <c:v>2.08</c:v>
                </c:pt>
                <c:pt idx="3">
                  <c:v>0</c:v>
                </c:pt>
                <c:pt idx="4">
                  <c:v>1.46</c:v>
                </c:pt>
                <c:pt idx="5">
                  <c:v>1.67</c:v>
                </c:pt>
                <c:pt idx="6">
                  <c:v>1.46</c:v>
                </c:pt>
                <c:pt idx="7">
                  <c:v>1.04</c:v>
                </c:pt>
                <c:pt idx="8">
                  <c:v>1.46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1.67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2"/>
          <c:order val="12"/>
          <c:tx>
            <c:strRef>
              <c:f>Sheet1!$A$37</c:f>
              <c:strCache>
                <c:ptCount val="1"/>
                <c:pt idx="0">
                  <c:v>nasa93_center_1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Sheet1!$B$37:$U$37</c:f>
              <c:numCache>
                <c:formatCode>0.00</c:formatCode>
                <c:ptCount val="20"/>
                <c:pt idx="0">
                  <c:v>2.92</c:v>
                </c:pt>
                <c:pt idx="1">
                  <c:v>2.92</c:v>
                </c:pt>
                <c:pt idx="2">
                  <c:v>2.92</c:v>
                </c:pt>
                <c:pt idx="3">
                  <c:v>2.08</c:v>
                </c:pt>
                <c:pt idx="4">
                  <c:v>1.67</c:v>
                </c:pt>
                <c:pt idx="5">
                  <c:v>2.5</c:v>
                </c:pt>
                <c:pt idx="6">
                  <c:v>1.67</c:v>
                </c:pt>
                <c:pt idx="7">
                  <c:v>1.67</c:v>
                </c:pt>
                <c:pt idx="8">
                  <c:v>1.67</c:v>
                </c:pt>
                <c:pt idx="9">
                  <c:v>1.25</c:v>
                </c:pt>
                <c:pt idx="10">
                  <c:v>1.25</c:v>
                </c:pt>
                <c:pt idx="11">
                  <c:v>1.67</c:v>
                </c:pt>
                <c:pt idx="12">
                  <c:v>1.67</c:v>
                </c:pt>
                <c:pt idx="13">
                  <c:v>2.92</c:v>
                </c:pt>
                <c:pt idx="14">
                  <c:v>1.25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3"/>
          <c:order val="13"/>
          <c:tx>
            <c:strRef>
              <c:f>Sheet1!$A$38</c:f>
              <c:strCache>
                <c:ptCount val="1"/>
                <c:pt idx="0">
                  <c:v>desharnais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Sheet1!$B$38:$U$38</c:f>
              <c:numCache>
                <c:formatCode>0.00</c:formatCode>
                <c:ptCount val="20"/>
                <c:pt idx="0">
                  <c:v>2.16</c:v>
                </c:pt>
                <c:pt idx="1">
                  <c:v>2.16</c:v>
                </c:pt>
                <c:pt idx="2">
                  <c:v>2.2200000000000002</c:v>
                </c:pt>
                <c:pt idx="3">
                  <c:v>1.85</c:v>
                </c:pt>
                <c:pt idx="4">
                  <c:v>1.6</c:v>
                </c:pt>
                <c:pt idx="5">
                  <c:v>1.42</c:v>
                </c:pt>
                <c:pt idx="6">
                  <c:v>1.91</c:v>
                </c:pt>
                <c:pt idx="7">
                  <c:v>1.36</c:v>
                </c:pt>
                <c:pt idx="8">
                  <c:v>1.54</c:v>
                </c:pt>
                <c:pt idx="9">
                  <c:v>1.79</c:v>
                </c:pt>
                <c:pt idx="10">
                  <c:v>1.79</c:v>
                </c:pt>
                <c:pt idx="11">
                  <c:v>1.85</c:v>
                </c:pt>
                <c:pt idx="12">
                  <c:v>2.1</c:v>
                </c:pt>
                <c:pt idx="13">
                  <c:v>0</c:v>
                </c:pt>
                <c:pt idx="14">
                  <c:v>1.36</c:v>
                </c:pt>
                <c:pt idx="15">
                  <c:v>1.6</c:v>
                </c:pt>
                <c:pt idx="16">
                  <c:v>1.48</c:v>
                </c:pt>
                <c:pt idx="17">
                  <c:v>1.48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4"/>
          <c:order val="14"/>
          <c:tx>
            <c:strRef>
              <c:f>Sheet1!$A$39</c:f>
              <c:strCache>
                <c:ptCount val="1"/>
                <c:pt idx="0">
                  <c:v>miyazaki94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Sheet1!$B$39:$U$39</c:f>
              <c:numCache>
                <c:formatCode>0.00</c:formatCode>
                <c:ptCount val="20"/>
                <c:pt idx="0">
                  <c:v>1.98</c:v>
                </c:pt>
                <c:pt idx="1">
                  <c:v>1.98</c:v>
                </c:pt>
                <c:pt idx="2">
                  <c:v>1.88</c:v>
                </c:pt>
                <c:pt idx="3">
                  <c:v>1.98</c:v>
                </c:pt>
                <c:pt idx="4">
                  <c:v>1.25</c:v>
                </c:pt>
                <c:pt idx="5">
                  <c:v>1.35</c:v>
                </c:pt>
                <c:pt idx="6">
                  <c:v>1.67</c:v>
                </c:pt>
                <c:pt idx="7">
                  <c:v>2.4</c:v>
                </c:pt>
                <c:pt idx="8">
                  <c:v>1.1499999999999999</c:v>
                </c:pt>
                <c:pt idx="9">
                  <c:v>1.25</c:v>
                </c:pt>
                <c:pt idx="10">
                  <c:v>1.25</c:v>
                </c:pt>
                <c:pt idx="11">
                  <c:v>0</c:v>
                </c:pt>
                <c:pt idx="12">
                  <c:v>1.67</c:v>
                </c:pt>
                <c:pt idx="13">
                  <c:v>0</c:v>
                </c:pt>
                <c:pt idx="14">
                  <c:v>1.35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5"/>
          <c:order val="15"/>
          <c:tx>
            <c:strRef>
              <c:f>Sheet1!$A$40</c:f>
              <c:strCache>
                <c:ptCount val="1"/>
                <c:pt idx="0">
                  <c:v>cocomo81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Sheet1!$B$40:$U$40</c:f>
              <c:numCache>
                <c:formatCode>0.00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1.03</c:v>
                </c:pt>
                <c:pt idx="3">
                  <c:v>1.1100000000000001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6"/>
          <c:order val="16"/>
          <c:tx>
            <c:strRef>
              <c:f>Sheet1!$A$41</c:f>
              <c:strCache>
                <c:ptCount val="1"/>
                <c:pt idx="0">
                  <c:v>nasa93_center_2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Sheet1!$B$41:$U$41</c:f>
              <c:numCache>
                <c:formatCode>0.00</c:formatCode>
                <c:ptCount val="20"/>
                <c:pt idx="0">
                  <c:v>2.16</c:v>
                </c:pt>
                <c:pt idx="1">
                  <c:v>2.16</c:v>
                </c:pt>
                <c:pt idx="2">
                  <c:v>2.0299999999999998</c:v>
                </c:pt>
                <c:pt idx="3">
                  <c:v>2.97</c:v>
                </c:pt>
                <c:pt idx="4">
                  <c:v>2.84</c:v>
                </c:pt>
                <c:pt idx="5">
                  <c:v>2.4300000000000002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2.16</c:v>
                </c:pt>
                <c:pt idx="10">
                  <c:v>2.16</c:v>
                </c:pt>
                <c:pt idx="11">
                  <c:v>0</c:v>
                </c:pt>
                <c:pt idx="12">
                  <c:v>0</c:v>
                </c:pt>
                <c:pt idx="13">
                  <c:v>1.08</c:v>
                </c:pt>
                <c:pt idx="14">
                  <c:v>1.62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7"/>
          <c:order val="17"/>
          <c:tx>
            <c:strRef>
              <c:f>Sheet1!$A$42</c:f>
              <c:strCache>
                <c:ptCount val="1"/>
                <c:pt idx="0">
                  <c:v>finnish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Sheet1!$B$42:$U$42</c:f>
              <c:numCache>
                <c:formatCode>0.00</c:formatCode>
                <c:ptCount val="20"/>
                <c:pt idx="0">
                  <c:v>3.03</c:v>
                </c:pt>
                <c:pt idx="1">
                  <c:v>3.03</c:v>
                </c:pt>
                <c:pt idx="2">
                  <c:v>3.03</c:v>
                </c:pt>
                <c:pt idx="3">
                  <c:v>3.29</c:v>
                </c:pt>
                <c:pt idx="4">
                  <c:v>1.84</c:v>
                </c:pt>
                <c:pt idx="5">
                  <c:v>1.84</c:v>
                </c:pt>
                <c:pt idx="6">
                  <c:v>2.11</c:v>
                </c:pt>
                <c:pt idx="7">
                  <c:v>0</c:v>
                </c:pt>
                <c:pt idx="8">
                  <c:v>1.58</c:v>
                </c:pt>
                <c:pt idx="9">
                  <c:v>1.58</c:v>
                </c:pt>
                <c:pt idx="10">
                  <c:v>1.58</c:v>
                </c:pt>
                <c:pt idx="11">
                  <c:v>1.05</c:v>
                </c:pt>
                <c:pt idx="12">
                  <c:v>0</c:v>
                </c:pt>
                <c:pt idx="13">
                  <c:v>2.5</c:v>
                </c:pt>
                <c:pt idx="14">
                  <c:v>2.11</c:v>
                </c:pt>
                <c:pt idx="15">
                  <c:v>1.84</c:v>
                </c:pt>
                <c:pt idx="16">
                  <c:v>1.84</c:v>
                </c:pt>
                <c:pt idx="17">
                  <c:v>1.84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8"/>
          <c:order val="18"/>
          <c:tx>
            <c:strRef>
              <c:f>Sheet1!$A$43</c:f>
              <c:strCache>
                <c:ptCount val="1"/>
                <c:pt idx="0">
                  <c:v>nasa93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Sheet1!$B$43:$U$43</c:f>
              <c:numCache>
                <c:formatCode>0.00</c:formatCode>
                <c:ptCount val="20"/>
                <c:pt idx="0">
                  <c:v>1.45</c:v>
                </c:pt>
                <c:pt idx="1">
                  <c:v>1.45</c:v>
                </c:pt>
                <c:pt idx="2">
                  <c:v>1.51</c:v>
                </c:pt>
                <c:pt idx="3">
                  <c:v>2.04</c:v>
                </c:pt>
                <c:pt idx="4">
                  <c:v>1.94</c:v>
                </c:pt>
                <c:pt idx="5">
                  <c:v>1.56</c:v>
                </c:pt>
                <c:pt idx="6">
                  <c:v>1.77</c:v>
                </c:pt>
                <c:pt idx="7">
                  <c:v>1.02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ser>
          <c:idx val="19"/>
          <c:order val="19"/>
          <c:tx>
            <c:strRef>
              <c:f>Sheet1!$A$44</c:f>
              <c:strCache>
                <c:ptCount val="1"/>
                <c:pt idx="0">
                  <c:v>china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Sheet1!$B$44:$U$44</c:f>
              <c:numCache>
                <c:formatCode>0.00</c:formatCode>
                <c:ptCount val="20"/>
                <c:pt idx="0">
                  <c:v>4.74</c:v>
                </c:pt>
                <c:pt idx="1">
                  <c:v>4.74</c:v>
                </c:pt>
                <c:pt idx="2">
                  <c:v>4.76</c:v>
                </c:pt>
                <c:pt idx="3">
                  <c:v>2.16</c:v>
                </c:pt>
                <c:pt idx="4">
                  <c:v>2.13</c:v>
                </c:pt>
                <c:pt idx="5">
                  <c:v>2.02</c:v>
                </c:pt>
                <c:pt idx="6">
                  <c:v>2.2200000000000002</c:v>
                </c:pt>
                <c:pt idx="7">
                  <c:v>2.0499999999999998</c:v>
                </c:pt>
                <c:pt idx="8">
                  <c:v>1.94</c:v>
                </c:pt>
                <c:pt idx="9">
                  <c:v>3.91</c:v>
                </c:pt>
                <c:pt idx="10">
                  <c:v>3.91</c:v>
                </c:pt>
                <c:pt idx="11">
                  <c:v>4.13</c:v>
                </c:pt>
                <c:pt idx="12">
                  <c:v>4.3499999999999996</c:v>
                </c:pt>
                <c:pt idx="13">
                  <c:v>2.0099999999999998</c:v>
                </c:pt>
                <c:pt idx="14">
                  <c:v>1.83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bandFmts/>
        <c:axId val="55597312"/>
        <c:axId val="55603200"/>
        <c:axId val="55701952"/>
      </c:surfaceChart>
      <c:catAx>
        <c:axId val="55597312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2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55603200"/>
        <c:crosses val="autoZero"/>
        <c:auto val="1"/>
        <c:lblAlgn val="ctr"/>
        <c:lblOffset val="100"/>
      </c:catAx>
      <c:valAx>
        <c:axId val="55603200"/>
        <c:scaling>
          <c:orientation val="minMax"/>
        </c:scaling>
        <c:delete val="1"/>
        <c:axPos val="l"/>
        <c:numFmt formatCode="0.00" sourceLinked="1"/>
        <c:tickLblPos val="none"/>
        <c:crossAx val="55597312"/>
        <c:crosses val="autoZero"/>
        <c:crossBetween val="midCat"/>
      </c:valAx>
      <c:serAx>
        <c:axId val="55701952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2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55603200"/>
        <c:crosses val="autoZero"/>
      </c:serAx>
    </c:plotArea>
    <c:legend>
      <c:legendPos val="t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603249</xdr:colOff>
      <xdr:row>10</xdr:row>
      <xdr:rowOff>119063</xdr:rowOff>
    </xdr:from>
    <xdr:to>
      <xdr:col>39</xdr:col>
      <xdr:colOff>301624</xdr:colOff>
      <xdr:row>51</xdr:row>
      <xdr:rowOff>47625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44"/>
  <sheetViews>
    <sheetView tabSelected="1" zoomScale="60" zoomScaleNormal="60" workbookViewId="0">
      <selection activeCell="B25" sqref="B25"/>
    </sheetView>
  </sheetViews>
  <sheetFormatPr defaultRowHeight="15"/>
  <cols>
    <col min="1" max="1" width="18.5703125" bestFit="1" customWidth="1"/>
    <col min="2" max="2" width="9.140625" customWidth="1"/>
  </cols>
  <sheetData>
    <row r="1" spans="1:25">
      <c r="B1" t="s">
        <v>4</v>
      </c>
      <c r="C1" t="s">
        <v>5</v>
      </c>
      <c r="D1" t="s">
        <v>3</v>
      </c>
      <c r="E1" t="s">
        <v>0</v>
      </c>
      <c r="F1" t="s">
        <v>2</v>
      </c>
      <c r="G1" t="s">
        <v>6</v>
      </c>
      <c r="H1" t="s">
        <v>1</v>
      </c>
      <c r="I1" t="s">
        <v>7</v>
      </c>
      <c r="J1" t="s">
        <v>8</v>
      </c>
      <c r="K1" t="s">
        <v>13</v>
      </c>
      <c r="L1" t="s">
        <v>14</v>
      </c>
      <c r="M1" t="s">
        <v>11</v>
      </c>
      <c r="N1" t="s">
        <v>12</v>
      </c>
      <c r="O1" t="s">
        <v>10</v>
      </c>
      <c r="P1" t="s">
        <v>9</v>
      </c>
      <c r="Q1" t="s">
        <v>15</v>
      </c>
      <c r="R1" t="s">
        <v>19</v>
      </c>
      <c r="S1" t="s">
        <v>16</v>
      </c>
      <c r="T1" t="s">
        <v>17</v>
      </c>
      <c r="U1" t="s">
        <v>18</v>
      </c>
      <c r="V1" t="s">
        <v>20</v>
      </c>
    </row>
    <row r="2" spans="1:25">
      <c r="A2" t="s">
        <v>36</v>
      </c>
      <c r="B2">
        <v>6.666699999999999E-2</v>
      </c>
      <c r="C2">
        <v>6.666699999999999E-2</v>
      </c>
      <c r="D2">
        <v>0.33333299999999999</v>
      </c>
      <c r="E2">
        <v>0.2</v>
      </c>
      <c r="F2">
        <v>0.26666699999999999</v>
      </c>
      <c r="G2">
        <v>0.26666699999999999</v>
      </c>
      <c r="H2">
        <v>0.4</v>
      </c>
      <c r="I2">
        <v>0.4</v>
      </c>
      <c r="J2">
        <v>0.4</v>
      </c>
      <c r="K2">
        <v>6.666699999999999E-2</v>
      </c>
      <c r="L2">
        <v>6.666699999999999E-2</v>
      </c>
      <c r="M2">
        <v>0.13333300000000001</v>
      </c>
      <c r="N2">
        <v>0.26666699999999999</v>
      </c>
      <c r="O2">
        <v>6.666699999999999E-2</v>
      </c>
      <c r="P2">
        <v>0.2</v>
      </c>
      <c r="Q2">
        <v>0.2</v>
      </c>
      <c r="R2">
        <v>6.666699999999999E-2</v>
      </c>
      <c r="S2">
        <v>0.13333300000000001</v>
      </c>
      <c r="T2">
        <v>0.2</v>
      </c>
      <c r="U2">
        <v>0.2</v>
      </c>
      <c r="V2">
        <f>SUM(B2:U2)</f>
        <v>4.0000019999999994</v>
      </c>
      <c r="X2" t="s">
        <v>22</v>
      </c>
      <c r="Y2">
        <f>MAX(B2:U21)</f>
        <v>0.95190399999999997</v>
      </c>
    </row>
    <row r="3" spans="1:25">
      <c r="A3" t="s">
        <v>30</v>
      </c>
      <c r="B3">
        <v>0.33333299999999999</v>
      </c>
      <c r="C3">
        <v>0.33333299999999999</v>
      </c>
      <c r="D3">
        <v>0.33333299999999999</v>
      </c>
      <c r="E3">
        <v>0.44444400000000001</v>
      </c>
      <c r="F3">
        <v>0.38888899999999998</v>
      </c>
      <c r="G3">
        <v>0.33333299999999999</v>
      </c>
      <c r="H3">
        <v>0.27777799999999997</v>
      </c>
      <c r="I3">
        <v>0.44444400000000001</v>
      </c>
      <c r="J3">
        <v>0.33333299999999999</v>
      </c>
      <c r="K3">
        <v>0.38888899999999998</v>
      </c>
      <c r="L3">
        <v>0.38888899999999998</v>
      </c>
      <c r="M3">
        <v>0.38888899999999998</v>
      </c>
      <c r="N3">
        <v>0.38888899999999998</v>
      </c>
      <c r="O3">
        <v>0.16666699999999998</v>
      </c>
      <c r="P3">
        <v>0.33333299999999999</v>
      </c>
      <c r="Q3">
        <v>0.33333299999999999</v>
      </c>
      <c r="R3">
        <v>0.5</v>
      </c>
      <c r="S3">
        <v>0.16666699999999998</v>
      </c>
      <c r="T3">
        <v>0.27777799999999997</v>
      </c>
      <c r="U3">
        <v>0.27777799999999997</v>
      </c>
      <c r="V3">
        <f t="shared" ref="V3:V21" si="0">SUM(B3:U3)</f>
        <v>6.8333319999999986</v>
      </c>
      <c r="X3" t="s">
        <v>24</v>
      </c>
      <c r="Y3">
        <f>MIN(B2:U21)</f>
        <v>0</v>
      </c>
    </row>
    <row r="4" spans="1:25">
      <c r="A4" t="s">
        <v>33</v>
      </c>
      <c r="B4">
        <v>0.29166700000000001</v>
      </c>
      <c r="C4">
        <v>0.29166700000000001</v>
      </c>
      <c r="D4">
        <v>0.20833300000000002</v>
      </c>
      <c r="E4">
        <v>0.33333299999999999</v>
      </c>
      <c r="F4">
        <v>0.20833300000000002</v>
      </c>
      <c r="G4">
        <v>0.16666699999999998</v>
      </c>
      <c r="H4">
        <v>0.29166700000000001</v>
      </c>
      <c r="I4">
        <v>0.33333299999999999</v>
      </c>
      <c r="J4">
        <v>0.33333299999999999</v>
      </c>
      <c r="K4">
        <v>0.125</v>
      </c>
      <c r="L4">
        <v>0.125</v>
      </c>
      <c r="M4">
        <v>0.16666699999999998</v>
      </c>
      <c r="N4">
        <v>0.16666699999999998</v>
      </c>
      <c r="O4">
        <v>0.375</v>
      </c>
      <c r="P4">
        <v>0.25</v>
      </c>
      <c r="Q4">
        <v>0.33333299999999999</v>
      </c>
      <c r="R4">
        <v>0.375</v>
      </c>
      <c r="S4">
        <v>0.375</v>
      </c>
      <c r="T4">
        <v>0.16666699999999998</v>
      </c>
      <c r="U4">
        <v>0.16666699999999998</v>
      </c>
      <c r="V4">
        <f t="shared" si="0"/>
        <v>5.0833340000000007</v>
      </c>
      <c r="X4" t="s">
        <v>26</v>
      </c>
      <c r="Y4">
        <f>Y2-Y3</f>
        <v>0.95190399999999997</v>
      </c>
    </row>
    <row r="5" spans="1:25">
      <c r="A5" t="s">
        <v>34</v>
      </c>
      <c r="B5">
        <v>0.2</v>
      </c>
      <c r="C5">
        <v>0.2</v>
      </c>
      <c r="D5">
        <v>0.2</v>
      </c>
      <c r="E5">
        <v>0.4</v>
      </c>
      <c r="F5">
        <v>0.4</v>
      </c>
      <c r="G5">
        <v>0.3</v>
      </c>
      <c r="H5">
        <v>0.4</v>
      </c>
      <c r="I5">
        <v>0.3</v>
      </c>
      <c r="J5">
        <v>0.4</v>
      </c>
      <c r="K5">
        <v>0</v>
      </c>
      <c r="L5">
        <v>0</v>
      </c>
      <c r="M5">
        <v>0.5</v>
      </c>
      <c r="N5">
        <v>0.5</v>
      </c>
      <c r="O5">
        <v>0.2</v>
      </c>
      <c r="P5">
        <v>0.4</v>
      </c>
      <c r="Q5">
        <v>0.2</v>
      </c>
      <c r="R5">
        <v>0</v>
      </c>
      <c r="S5">
        <v>0.1</v>
      </c>
      <c r="T5">
        <v>0.2</v>
      </c>
      <c r="U5">
        <v>0.2</v>
      </c>
      <c r="V5">
        <f t="shared" si="0"/>
        <v>5.1000000000000005</v>
      </c>
    </row>
    <row r="6" spans="1:25">
      <c r="A6" t="s">
        <v>40</v>
      </c>
      <c r="B6">
        <v>0.17857099999999998</v>
      </c>
      <c r="C6">
        <v>0.17857099999999998</v>
      </c>
      <c r="D6">
        <v>0.14285700000000001</v>
      </c>
      <c r="E6">
        <v>3.5714000000000003E-2</v>
      </c>
      <c r="F6">
        <v>7.1429000000000006E-2</v>
      </c>
      <c r="G6">
        <v>7.1429000000000006E-2</v>
      </c>
      <c r="H6">
        <v>0.14285700000000001</v>
      </c>
      <c r="I6">
        <v>3.5714000000000003E-2</v>
      </c>
      <c r="J6">
        <v>3.5714000000000003E-2</v>
      </c>
      <c r="K6">
        <v>0.17857099999999998</v>
      </c>
      <c r="L6">
        <v>0.17857099999999998</v>
      </c>
      <c r="M6">
        <v>0.17857099999999998</v>
      </c>
      <c r="N6">
        <v>0.17857099999999998</v>
      </c>
      <c r="O6">
        <v>0.14285700000000001</v>
      </c>
      <c r="P6">
        <v>0.14285700000000001</v>
      </c>
      <c r="Q6">
        <v>0.107143</v>
      </c>
      <c r="R6">
        <v>3.5714000000000003E-2</v>
      </c>
      <c r="S6">
        <v>0.17857099999999998</v>
      </c>
      <c r="T6">
        <v>0.107143</v>
      </c>
      <c r="U6">
        <v>0.107143</v>
      </c>
      <c r="V6">
        <f t="shared" si="0"/>
        <v>2.4285680000000003</v>
      </c>
    </row>
    <row r="7" spans="1:25">
      <c r="A7" t="s">
        <v>32</v>
      </c>
      <c r="B7">
        <v>0.32258100000000001</v>
      </c>
      <c r="C7">
        <v>0.32258100000000001</v>
      </c>
      <c r="D7">
        <v>0.290323</v>
      </c>
      <c r="E7">
        <v>0.306452</v>
      </c>
      <c r="F7">
        <v>0.14516099999999998</v>
      </c>
      <c r="G7">
        <v>0.14516099999999998</v>
      </c>
      <c r="H7">
        <v>0.37096800000000002</v>
      </c>
      <c r="I7">
        <v>0.25806499999999999</v>
      </c>
      <c r="J7">
        <v>0.25806499999999999</v>
      </c>
      <c r="K7">
        <v>0.17741900000000002</v>
      </c>
      <c r="L7">
        <v>0.17741900000000002</v>
      </c>
      <c r="M7">
        <v>0.193548</v>
      </c>
      <c r="N7">
        <v>0.193548</v>
      </c>
      <c r="O7">
        <v>0.27419399999999999</v>
      </c>
      <c r="P7">
        <v>0.16129000000000002</v>
      </c>
      <c r="Q7">
        <v>0.25806499999999999</v>
      </c>
      <c r="R7">
        <v>0.306452</v>
      </c>
      <c r="S7">
        <v>0.32258100000000001</v>
      </c>
      <c r="T7">
        <v>0.24193500000000001</v>
      </c>
      <c r="U7">
        <v>0.24193500000000001</v>
      </c>
      <c r="V7">
        <f t="shared" si="0"/>
        <v>4.9677429999999987</v>
      </c>
    </row>
    <row r="8" spans="1:25">
      <c r="A8" t="s">
        <v>43</v>
      </c>
      <c r="B8">
        <v>9.090899999999999E-2</v>
      </c>
      <c r="C8">
        <v>9.090899999999999E-2</v>
      </c>
      <c r="D8">
        <v>9.090899999999999E-2</v>
      </c>
      <c r="E8">
        <v>0.18181799999999998</v>
      </c>
      <c r="F8">
        <v>0.18181799999999998</v>
      </c>
      <c r="G8">
        <v>0.18181799999999998</v>
      </c>
      <c r="H8">
        <v>0</v>
      </c>
      <c r="I8">
        <v>0</v>
      </c>
      <c r="J8">
        <v>0</v>
      </c>
      <c r="K8">
        <v>0</v>
      </c>
      <c r="L8">
        <v>0</v>
      </c>
      <c r="M8">
        <v>0.272727</v>
      </c>
      <c r="N8">
        <v>9.090899999999999E-2</v>
      </c>
      <c r="O8">
        <v>9.090899999999999E-2</v>
      </c>
      <c r="P8">
        <v>0.18181799999999998</v>
      </c>
      <c r="Q8">
        <v>0</v>
      </c>
      <c r="R8">
        <v>9.090899999999999E-2</v>
      </c>
      <c r="S8">
        <v>0</v>
      </c>
      <c r="T8">
        <v>9.090899999999999E-2</v>
      </c>
      <c r="U8">
        <v>9.090899999999999E-2</v>
      </c>
      <c r="V8">
        <f t="shared" si="0"/>
        <v>1.7272709999999993</v>
      </c>
    </row>
    <row r="9" spans="1:25">
      <c r="A9" t="s">
        <v>23</v>
      </c>
      <c r="B9">
        <v>0.39130400000000004</v>
      </c>
      <c r="C9">
        <v>0.39130400000000004</v>
      </c>
      <c r="D9">
        <v>0.41304299999999999</v>
      </c>
      <c r="E9">
        <v>0.41304299999999999</v>
      </c>
      <c r="F9">
        <v>0.34782600000000002</v>
      </c>
      <c r="G9">
        <v>0.282609</v>
      </c>
      <c r="H9">
        <v>0.43478299999999998</v>
      </c>
      <c r="I9">
        <v>0.39130400000000004</v>
      </c>
      <c r="J9">
        <v>0.36956499999999998</v>
      </c>
      <c r="K9">
        <v>0.45652199999999998</v>
      </c>
      <c r="L9">
        <v>0.45652199999999998</v>
      </c>
      <c r="M9">
        <v>0.36956499999999998</v>
      </c>
      <c r="N9">
        <v>0.41304299999999999</v>
      </c>
      <c r="O9">
        <v>0.217391</v>
      </c>
      <c r="P9">
        <v>0.26086999999999999</v>
      </c>
      <c r="Q9">
        <v>0.36956499999999998</v>
      </c>
      <c r="R9">
        <v>0.30434800000000001</v>
      </c>
      <c r="S9">
        <v>0.19565200000000002</v>
      </c>
      <c r="T9">
        <v>0.23913000000000001</v>
      </c>
      <c r="U9">
        <v>0.23913000000000001</v>
      </c>
      <c r="V9">
        <f t="shared" si="0"/>
        <v>6.9565190000000001</v>
      </c>
    </row>
    <row r="10" spans="1:25">
      <c r="A10" t="s">
        <v>35</v>
      </c>
      <c r="B10">
        <v>0.35897399999999996</v>
      </c>
      <c r="C10">
        <v>0.35897399999999996</v>
      </c>
      <c r="D10">
        <v>0.33333299999999999</v>
      </c>
      <c r="E10">
        <v>0.33333299999999999</v>
      </c>
      <c r="F10">
        <v>0.33333299999999999</v>
      </c>
      <c r="G10">
        <v>0.17948699999999998</v>
      </c>
      <c r="H10">
        <v>0.43589699999999998</v>
      </c>
      <c r="I10">
        <v>0.17948699999999998</v>
      </c>
      <c r="J10">
        <v>0.20512799999999998</v>
      </c>
      <c r="K10">
        <v>0.20512799999999998</v>
      </c>
      <c r="L10">
        <v>0.20512799999999998</v>
      </c>
      <c r="M10">
        <v>0.20512799999999998</v>
      </c>
      <c r="N10">
        <v>0.20512799999999998</v>
      </c>
      <c r="O10">
        <v>0.25640999999999997</v>
      </c>
      <c r="P10">
        <v>0.15384600000000001</v>
      </c>
      <c r="Q10">
        <v>0.23076899999999997</v>
      </c>
      <c r="R10">
        <v>0.17948699999999998</v>
      </c>
      <c r="S10">
        <v>7.6923000000000005E-2</v>
      </c>
      <c r="T10">
        <v>7.6923000000000005E-2</v>
      </c>
      <c r="U10">
        <v>7.6923000000000005E-2</v>
      </c>
      <c r="V10">
        <f t="shared" si="0"/>
        <v>4.5897390000000007</v>
      </c>
    </row>
    <row r="11" spans="1:25">
      <c r="A11" t="s">
        <v>21</v>
      </c>
      <c r="B11">
        <v>0.48</v>
      </c>
      <c r="C11">
        <v>0.48</v>
      </c>
      <c r="D11">
        <v>0.32</v>
      </c>
      <c r="E11">
        <v>0.32</v>
      </c>
      <c r="F11">
        <v>0.4</v>
      </c>
      <c r="G11">
        <v>0.36</v>
      </c>
      <c r="H11">
        <v>0.44</v>
      </c>
      <c r="I11">
        <v>0.52</v>
      </c>
      <c r="J11">
        <v>0.4</v>
      </c>
      <c r="K11">
        <v>0.4</v>
      </c>
      <c r="L11">
        <v>0.4</v>
      </c>
      <c r="M11">
        <v>0.4</v>
      </c>
      <c r="N11">
        <v>0.36</v>
      </c>
      <c r="O11">
        <v>0.24</v>
      </c>
      <c r="P11">
        <v>0.4</v>
      </c>
      <c r="Q11">
        <v>0.48</v>
      </c>
      <c r="R11">
        <v>0.36</v>
      </c>
      <c r="S11">
        <v>0.32</v>
      </c>
      <c r="T11">
        <v>0.04</v>
      </c>
      <c r="U11">
        <v>0.04</v>
      </c>
      <c r="V11">
        <f t="shared" si="0"/>
        <v>7.1600000000000028</v>
      </c>
    </row>
    <row r="12" spans="1:25">
      <c r="A12" t="s">
        <v>31</v>
      </c>
      <c r="B12">
        <v>0.33333299999999999</v>
      </c>
      <c r="C12">
        <v>0.33333299999999999</v>
      </c>
      <c r="D12">
        <v>0.29166700000000001</v>
      </c>
      <c r="E12">
        <v>0.33333299999999999</v>
      </c>
      <c r="F12">
        <v>0.41666700000000001</v>
      </c>
      <c r="G12">
        <v>0.375</v>
      </c>
      <c r="H12">
        <v>0.29166700000000001</v>
      </c>
      <c r="I12">
        <v>0.45833299999999999</v>
      </c>
      <c r="J12">
        <v>0.29166700000000001</v>
      </c>
      <c r="K12">
        <v>0.29166700000000001</v>
      </c>
      <c r="L12">
        <v>0.29166700000000001</v>
      </c>
      <c r="M12">
        <v>0.5</v>
      </c>
      <c r="N12">
        <v>0.41666700000000001</v>
      </c>
      <c r="O12">
        <v>0.20833300000000002</v>
      </c>
      <c r="P12">
        <v>0.125</v>
      </c>
      <c r="Q12">
        <v>0.25</v>
      </c>
      <c r="R12">
        <v>0.29166700000000001</v>
      </c>
      <c r="S12">
        <v>8.333299999999999E-2</v>
      </c>
      <c r="T12">
        <v>0.125</v>
      </c>
      <c r="U12">
        <v>0.125</v>
      </c>
      <c r="V12">
        <f t="shared" si="0"/>
        <v>5.8333339999999998</v>
      </c>
    </row>
    <row r="13" spans="1:25">
      <c r="A13" t="s">
        <v>41</v>
      </c>
      <c r="B13">
        <v>0.41666700000000001</v>
      </c>
      <c r="C13">
        <v>0.41666700000000001</v>
      </c>
      <c r="D13">
        <v>0.41666700000000001</v>
      </c>
      <c r="E13">
        <v>0.16666699999999998</v>
      </c>
      <c r="F13">
        <v>0.29166700000000001</v>
      </c>
      <c r="G13">
        <v>0.33333299999999999</v>
      </c>
      <c r="H13">
        <v>0.29166700000000001</v>
      </c>
      <c r="I13">
        <v>0.20833300000000002</v>
      </c>
      <c r="J13">
        <v>0.29166700000000001</v>
      </c>
      <c r="K13">
        <v>8.333299999999999E-2</v>
      </c>
      <c r="L13">
        <v>8.333299999999999E-2</v>
      </c>
      <c r="M13">
        <v>0.16666699999999998</v>
      </c>
      <c r="N13">
        <v>0.16666699999999998</v>
      </c>
      <c r="O13">
        <v>0.33333299999999999</v>
      </c>
      <c r="P13">
        <v>0.16666699999999998</v>
      </c>
      <c r="Q13">
        <v>4.1666999999999996E-2</v>
      </c>
      <c r="R13">
        <v>8.333299999999999E-2</v>
      </c>
      <c r="S13">
        <v>0</v>
      </c>
      <c r="T13">
        <v>8.333299999999999E-2</v>
      </c>
      <c r="U13">
        <v>8.333299999999999E-2</v>
      </c>
      <c r="V13">
        <f t="shared" si="0"/>
        <v>4.1250009999999993</v>
      </c>
    </row>
    <row r="14" spans="1:25">
      <c r="A14" t="s">
        <v>29</v>
      </c>
      <c r="B14">
        <v>0.58333299999999999</v>
      </c>
      <c r="C14">
        <v>0.58333299999999999</v>
      </c>
      <c r="D14">
        <v>0.58333299999999999</v>
      </c>
      <c r="E14">
        <v>0.41666700000000001</v>
      </c>
      <c r="F14">
        <v>0.33333299999999999</v>
      </c>
      <c r="G14">
        <v>0.5</v>
      </c>
      <c r="H14">
        <v>0.33333299999999999</v>
      </c>
      <c r="I14">
        <v>0.33333299999999999</v>
      </c>
      <c r="J14">
        <v>0.33333299999999999</v>
      </c>
      <c r="K14">
        <v>0.25</v>
      </c>
      <c r="L14">
        <v>0.25</v>
      </c>
      <c r="M14">
        <v>0.33333299999999999</v>
      </c>
      <c r="N14">
        <v>0.33333299999999999</v>
      </c>
      <c r="O14">
        <v>0.58333299999999999</v>
      </c>
      <c r="P14">
        <v>0.25</v>
      </c>
      <c r="Q14">
        <v>0.16666699999999998</v>
      </c>
      <c r="R14">
        <v>0.16666699999999998</v>
      </c>
      <c r="S14">
        <v>8.333299999999999E-2</v>
      </c>
      <c r="T14">
        <v>0</v>
      </c>
      <c r="U14">
        <v>0</v>
      </c>
      <c r="V14">
        <f t="shared" si="0"/>
        <v>6.416663999999999</v>
      </c>
    </row>
    <row r="15" spans="1:25">
      <c r="A15" t="s">
        <v>27</v>
      </c>
      <c r="B15">
        <v>0.43209899999999996</v>
      </c>
      <c r="C15">
        <v>0.43209899999999996</v>
      </c>
      <c r="D15">
        <v>0.44444400000000001</v>
      </c>
      <c r="E15">
        <v>0.37036999999999998</v>
      </c>
      <c r="F15">
        <v>0.320988</v>
      </c>
      <c r="G15">
        <v>0.28395100000000001</v>
      </c>
      <c r="H15">
        <v>0.382716</v>
      </c>
      <c r="I15">
        <v>0.27160499999999999</v>
      </c>
      <c r="J15">
        <v>0.30864200000000003</v>
      </c>
      <c r="K15">
        <v>0.35802500000000004</v>
      </c>
      <c r="L15">
        <v>0.35802500000000004</v>
      </c>
      <c r="M15">
        <v>0.37036999999999998</v>
      </c>
      <c r="N15">
        <v>0.41975299999999999</v>
      </c>
      <c r="O15">
        <v>0.17283999999999999</v>
      </c>
      <c r="P15">
        <v>0.27160499999999999</v>
      </c>
      <c r="Q15">
        <v>0.320988</v>
      </c>
      <c r="R15">
        <v>0.296296</v>
      </c>
      <c r="S15">
        <v>0.296296</v>
      </c>
      <c r="T15">
        <v>0.18518499999999999</v>
      </c>
      <c r="U15">
        <v>0.18518499999999999</v>
      </c>
      <c r="V15">
        <f t="shared" si="0"/>
        <v>6.4814819999999989</v>
      </c>
    </row>
    <row r="16" spans="1:25">
      <c r="A16" t="s">
        <v>37</v>
      </c>
      <c r="B16">
        <v>0.39583299999999999</v>
      </c>
      <c r="C16">
        <v>0.39583299999999999</v>
      </c>
      <c r="D16">
        <v>0.375</v>
      </c>
      <c r="E16">
        <v>0.39583299999999999</v>
      </c>
      <c r="F16">
        <v>0.25</v>
      </c>
      <c r="G16">
        <v>0.27083299999999999</v>
      </c>
      <c r="H16">
        <v>0.33333299999999999</v>
      </c>
      <c r="I16">
        <v>0.47916700000000001</v>
      </c>
      <c r="J16">
        <v>0.22916699999999998</v>
      </c>
      <c r="K16">
        <v>0.25</v>
      </c>
      <c r="L16">
        <v>0.25</v>
      </c>
      <c r="M16">
        <v>0.1875</v>
      </c>
      <c r="N16">
        <v>0.33333299999999999</v>
      </c>
      <c r="O16">
        <v>0.14583299999999999</v>
      </c>
      <c r="P16">
        <v>0.27083299999999999</v>
      </c>
      <c r="Q16">
        <v>0.10416700000000001</v>
      </c>
      <c r="R16">
        <v>0.125</v>
      </c>
      <c r="S16">
        <v>6.25E-2</v>
      </c>
      <c r="T16">
        <v>6.25E-2</v>
      </c>
      <c r="U16">
        <v>6.25E-2</v>
      </c>
      <c r="V16">
        <f t="shared" si="0"/>
        <v>4.9791649999999992</v>
      </c>
    </row>
    <row r="17" spans="1:22">
      <c r="A17" t="s">
        <v>42</v>
      </c>
      <c r="B17">
        <v>0.12698399999999999</v>
      </c>
      <c r="C17">
        <v>0.12698399999999999</v>
      </c>
      <c r="D17">
        <v>0.20634899999999998</v>
      </c>
      <c r="E17">
        <v>0.222222</v>
      </c>
      <c r="F17">
        <v>0.15872999999999998</v>
      </c>
      <c r="G17">
        <v>0.14285700000000001</v>
      </c>
      <c r="H17">
        <v>0.12698399999999999</v>
      </c>
      <c r="I17">
        <v>4.7618999999999995E-2</v>
      </c>
      <c r="J17">
        <v>7.9364999999999991E-2</v>
      </c>
      <c r="K17">
        <v>7.9364999999999991E-2</v>
      </c>
      <c r="L17">
        <v>7.9364999999999991E-2</v>
      </c>
      <c r="M17">
        <v>0.111111</v>
      </c>
      <c r="N17">
        <v>0.111111</v>
      </c>
      <c r="O17">
        <v>0.111111</v>
      </c>
      <c r="P17">
        <v>9.5237999999999989E-2</v>
      </c>
      <c r="Q17">
        <v>7.9364999999999991E-2</v>
      </c>
      <c r="R17">
        <v>3.1745999999999996E-2</v>
      </c>
      <c r="S17">
        <v>1.5872999999999998E-2</v>
      </c>
      <c r="T17">
        <v>4.7618999999999995E-2</v>
      </c>
      <c r="U17">
        <v>4.7618999999999995E-2</v>
      </c>
      <c r="V17">
        <f t="shared" si="0"/>
        <v>2.0476169999999998</v>
      </c>
    </row>
    <row r="18" spans="1:22">
      <c r="A18" t="s">
        <v>38</v>
      </c>
      <c r="B18">
        <v>0.43243200000000004</v>
      </c>
      <c r="C18">
        <v>0.43243200000000004</v>
      </c>
      <c r="D18">
        <v>0.40540500000000002</v>
      </c>
      <c r="E18">
        <v>0.59459499999999998</v>
      </c>
      <c r="F18">
        <v>0.56756799999999996</v>
      </c>
      <c r="G18">
        <v>0.48648600000000003</v>
      </c>
      <c r="H18">
        <v>0.10810800000000001</v>
      </c>
      <c r="I18">
        <v>0.13513500000000001</v>
      </c>
      <c r="J18">
        <v>5.4054000000000005E-2</v>
      </c>
      <c r="K18">
        <v>0.43243200000000004</v>
      </c>
      <c r="L18">
        <v>0.43243200000000004</v>
      </c>
      <c r="M18">
        <v>0.162162</v>
      </c>
      <c r="N18">
        <v>0.162162</v>
      </c>
      <c r="O18">
        <v>0.21621600000000002</v>
      </c>
      <c r="P18">
        <v>0.324324</v>
      </c>
      <c r="Q18">
        <v>0.13513500000000001</v>
      </c>
      <c r="R18">
        <v>5.4054000000000005E-2</v>
      </c>
      <c r="S18">
        <v>0.13513500000000001</v>
      </c>
      <c r="T18">
        <v>0.10810800000000001</v>
      </c>
      <c r="U18">
        <v>0.10810800000000001</v>
      </c>
      <c r="V18">
        <f t="shared" si="0"/>
        <v>5.4864829999999998</v>
      </c>
    </row>
    <row r="19" spans="1:22">
      <c r="A19" t="s">
        <v>28</v>
      </c>
      <c r="B19">
        <v>0.605263</v>
      </c>
      <c r="C19">
        <v>0.605263</v>
      </c>
      <c r="D19">
        <v>0.605263</v>
      </c>
      <c r="E19">
        <v>0.65789500000000001</v>
      </c>
      <c r="F19">
        <v>0.368421</v>
      </c>
      <c r="G19">
        <v>0.368421</v>
      </c>
      <c r="H19">
        <v>0.42105300000000001</v>
      </c>
      <c r="I19">
        <v>0.18421099999999999</v>
      </c>
      <c r="J19">
        <v>0.31578899999999999</v>
      </c>
      <c r="K19">
        <v>0.31578899999999999</v>
      </c>
      <c r="L19">
        <v>0.31578899999999999</v>
      </c>
      <c r="M19">
        <v>0.21052600000000002</v>
      </c>
      <c r="N19">
        <v>0.18421099999999999</v>
      </c>
      <c r="O19">
        <v>0.5</v>
      </c>
      <c r="P19">
        <v>0.42105300000000001</v>
      </c>
      <c r="Q19">
        <v>0.368421</v>
      </c>
      <c r="R19">
        <v>0.368421</v>
      </c>
      <c r="S19">
        <v>0.368421</v>
      </c>
      <c r="T19">
        <v>0.18421099999999999</v>
      </c>
      <c r="U19">
        <v>0.18421099999999999</v>
      </c>
      <c r="V19">
        <f t="shared" si="0"/>
        <v>7.5526319999999991</v>
      </c>
    </row>
    <row r="20" spans="1:22">
      <c r="A20" t="s">
        <v>39</v>
      </c>
      <c r="B20">
        <v>0.290323</v>
      </c>
      <c r="C20">
        <v>0.290323</v>
      </c>
      <c r="D20">
        <v>0.30107500000000004</v>
      </c>
      <c r="E20">
        <v>0.40860199999999997</v>
      </c>
      <c r="F20">
        <v>0.38709699999999997</v>
      </c>
      <c r="G20">
        <v>0.31182799999999999</v>
      </c>
      <c r="H20">
        <v>0.35483899999999996</v>
      </c>
      <c r="I20">
        <v>0.20430099999999998</v>
      </c>
      <c r="J20">
        <v>0.13978499999999999</v>
      </c>
      <c r="K20">
        <v>0.172043</v>
      </c>
      <c r="L20">
        <v>0.172043</v>
      </c>
      <c r="M20">
        <v>0.16129000000000002</v>
      </c>
      <c r="N20">
        <v>0.16129000000000002</v>
      </c>
      <c r="O20">
        <v>0.172043</v>
      </c>
      <c r="P20">
        <v>0.13978499999999999</v>
      </c>
      <c r="Q20">
        <v>0.13978499999999999</v>
      </c>
      <c r="R20">
        <v>0.15053800000000001</v>
      </c>
      <c r="S20">
        <v>0.11828</v>
      </c>
      <c r="T20">
        <v>0.10752700000000001</v>
      </c>
      <c r="U20">
        <v>0.10752700000000001</v>
      </c>
      <c r="V20">
        <f t="shared" si="0"/>
        <v>4.290324</v>
      </c>
    </row>
    <row r="21" spans="1:22">
      <c r="A21" t="s">
        <v>25</v>
      </c>
      <c r="B21">
        <v>0.94789599999999996</v>
      </c>
      <c r="C21">
        <v>0.94789599999999996</v>
      </c>
      <c r="D21">
        <v>0.95190399999999997</v>
      </c>
      <c r="E21">
        <v>0.43286599999999997</v>
      </c>
      <c r="F21">
        <v>0.42685400000000001</v>
      </c>
      <c r="G21">
        <v>0.40481</v>
      </c>
      <c r="H21">
        <v>0.44488999999999995</v>
      </c>
      <c r="I21">
        <v>0.41082200000000002</v>
      </c>
      <c r="J21">
        <v>0.38877800000000001</v>
      </c>
      <c r="K21">
        <v>0.78156300000000001</v>
      </c>
      <c r="L21">
        <v>0.78156300000000001</v>
      </c>
      <c r="M21">
        <v>0.82565100000000002</v>
      </c>
      <c r="N21">
        <v>0.86973900000000004</v>
      </c>
      <c r="O21">
        <v>0.402806</v>
      </c>
      <c r="P21">
        <v>0.36673299999999998</v>
      </c>
      <c r="Q21">
        <v>0.152305</v>
      </c>
      <c r="R21">
        <v>0.164329</v>
      </c>
      <c r="S21">
        <v>0.15030099999999999</v>
      </c>
      <c r="T21">
        <v>0.14028099999999999</v>
      </c>
      <c r="U21">
        <v>0.13827700000000001</v>
      </c>
      <c r="V21">
        <f t="shared" si="0"/>
        <v>10.130264000000002</v>
      </c>
    </row>
    <row r="22" spans="1:22">
      <c r="A22" t="s">
        <v>20</v>
      </c>
      <c r="B22">
        <f>SUM(B2:B21)</f>
        <v>7.2781690000000001</v>
      </c>
      <c r="C22">
        <f t="shared" ref="C22:U22" si="1">SUM(C2:C21)</f>
        <v>7.2781690000000001</v>
      </c>
      <c r="D22">
        <f t="shared" si="1"/>
        <v>7.2465710000000003</v>
      </c>
      <c r="E22">
        <f t="shared" si="1"/>
        <v>6.967187</v>
      </c>
      <c r="F22">
        <f t="shared" si="1"/>
        <v>6.2647809999999993</v>
      </c>
      <c r="G22">
        <f t="shared" si="1"/>
        <v>5.7646900000000008</v>
      </c>
      <c r="H22">
        <f t="shared" si="1"/>
        <v>6.2825399999999991</v>
      </c>
      <c r="I22">
        <f t="shared" si="1"/>
        <v>5.595206000000001</v>
      </c>
      <c r="J22">
        <f t="shared" si="1"/>
        <v>5.1673849999999995</v>
      </c>
      <c r="K22">
        <f t="shared" si="1"/>
        <v>5.0124130000000005</v>
      </c>
      <c r="L22">
        <f t="shared" si="1"/>
        <v>5.0124130000000005</v>
      </c>
      <c r="M22">
        <f t="shared" si="1"/>
        <v>5.8370379999999997</v>
      </c>
      <c r="N22">
        <f t="shared" si="1"/>
        <v>5.9216880000000005</v>
      </c>
      <c r="O22">
        <f t="shared" si="1"/>
        <v>4.8759430000000012</v>
      </c>
      <c r="P22">
        <f t="shared" si="1"/>
        <v>4.9152519999999997</v>
      </c>
      <c r="Q22">
        <f t="shared" si="1"/>
        <v>4.2707079999999999</v>
      </c>
      <c r="R22">
        <f t="shared" si="1"/>
        <v>3.9506279999999996</v>
      </c>
      <c r="S22">
        <f t="shared" si="1"/>
        <v>3.1821989999999998</v>
      </c>
      <c r="T22">
        <f t="shared" si="1"/>
        <v>2.6842490000000003</v>
      </c>
      <c r="U22">
        <f t="shared" si="1"/>
        <v>2.6822450000000004</v>
      </c>
    </row>
    <row r="24" spans="1:22">
      <c r="B24" t="str">
        <f>B1</f>
        <v>none-RuleInd</v>
      </c>
      <c r="C24" t="str">
        <f t="shared" ref="C24:U24" si="2">C1</f>
        <v>norm-RuleInd</v>
      </c>
      <c r="D24" t="str">
        <f t="shared" si="2"/>
        <v>SWReg-RuleInd</v>
      </c>
      <c r="E24" t="str">
        <f t="shared" si="2"/>
        <v>SWReg-1NN</v>
      </c>
      <c r="F24" t="str">
        <f t="shared" si="2"/>
        <v>log-1NN</v>
      </c>
      <c r="G24" t="str">
        <f t="shared" si="2"/>
        <v>none-1NN</v>
      </c>
      <c r="H24" t="str">
        <f t="shared" si="2"/>
        <v>SWReg-ABE0</v>
      </c>
      <c r="I24" t="str">
        <f t="shared" si="2"/>
        <v>log-ABE0</v>
      </c>
      <c r="J24" t="str">
        <f t="shared" si="2"/>
        <v>none-ABE0</v>
      </c>
      <c r="K24" t="str">
        <f t="shared" si="2"/>
        <v>none-SWReg</v>
      </c>
      <c r="L24" t="str">
        <f t="shared" si="2"/>
        <v>norm-SWReg</v>
      </c>
      <c r="M24" t="str">
        <f t="shared" si="2"/>
        <v>none-NNet</v>
      </c>
      <c r="N24" t="str">
        <f t="shared" si="2"/>
        <v>SWReg-NNet</v>
      </c>
      <c r="O24" t="str">
        <f t="shared" si="2"/>
        <v>disc3bin-RuleInd</v>
      </c>
      <c r="P24" t="str">
        <f t="shared" si="2"/>
        <v>disc3bin-1NN</v>
      </c>
      <c r="Q24" t="str">
        <f t="shared" si="2"/>
        <v>log-SWReg</v>
      </c>
      <c r="R24" t="str">
        <f t="shared" si="2"/>
        <v>disc5bin-SWReg</v>
      </c>
      <c r="S24" t="str">
        <f t="shared" si="2"/>
        <v>disc3bin-SWReg</v>
      </c>
      <c r="T24" t="str">
        <f t="shared" si="2"/>
        <v>log-NNet</v>
      </c>
      <c r="U24" t="str">
        <f t="shared" si="2"/>
        <v>disc3bin-NNet</v>
      </c>
    </row>
    <row r="25" spans="1:22">
      <c r="A25" t="str">
        <f>A2</f>
        <v>kemerer</v>
      </c>
      <c r="B25" s="1" t="str">
        <f>IF(B2&lt;0.2,"",ROUND(B2*100/20,2))</f>
        <v/>
      </c>
      <c r="C25" s="1" t="str">
        <f t="shared" ref="C25:U25" si="3">IF(C2&lt;0.2,"",ROUND(C2*100/20,2))</f>
        <v/>
      </c>
      <c r="D25" s="1">
        <f t="shared" si="3"/>
        <v>1.67</v>
      </c>
      <c r="E25" s="1">
        <f t="shared" si="3"/>
        <v>1</v>
      </c>
      <c r="F25" s="1">
        <f t="shared" si="3"/>
        <v>1.33</v>
      </c>
      <c r="G25" s="1">
        <f t="shared" si="3"/>
        <v>1.33</v>
      </c>
      <c r="H25" s="1">
        <f t="shared" si="3"/>
        <v>2</v>
      </c>
      <c r="I25" s="1">
        <f t="shared" si="3"/>
        <v>2</v>
      </c>
      <c r="J25" s="1">
        <f t="shared" si="3"/>
        <v>2</v>
      </c>
      <c r="K25" s="1" t="str">
        <f t="shared" si="3"/>
        <v/>
      </c>
      <c r="L25" s="1" t="str">
        <f t="shared" si="3"/>
        <v/>
      </c>
      <c r="M25" s="1" t="str">
        <f t="shared" si="3"/>
        <v/>
      </c>
      <c r="N25" s="1">
        <f t="shared" si="3"/>
        <v>1.33</v>
      </c>
      <c r="O25" s="1" t="str">
        <f t="shared" si="3"/>
        <v/>
      </c>
      <c r="P25" s="1">
        <f t="shared" si="3"/>
        <v>1</v>
      </c>
      <c r="Q25" s="1">
        <f t="shared" si="3"/>
        <v>1</v>
      </c>
      <c r="R25" s="1" t="str">
        <f t="shared" si="3"/>
        <v/>
      </c>
      <c r="S25" s="1" t="str">
        <f t="shared" si="3"/>
        <v/>
      </c>
      <c r="T25" s="1">
        <f t="shared" si="3"/>
        <v>1</v>
      </c>
      <c r="U25" s="1">
        <f t="shared" si="3"/>
        <v>1</v>
      </c>
    </row>
    <row r="26" spans="1:22">
      <c r="A26" t="str">
        <f t="shared" ref="A26:A44" si="4">A3</f>
        <v>telecom1</v>
      </c>
      <c r="B26" s="1">
        <f t="shared" ref="B26:U26" si="5">IF(B3&lt;0.2,"",ROUND(B3*100/20,2))</f>
        <v>1.67</v>
      </c>
      <c r="C26" s="1">
        <f t="shared" si="5"/>
        <v>1.67</v>
      </c>
      <c r="D26" s="1">
        <f t="shared" si="5"/>
        <v>1.67</v>
      </c>
      <c r="E26" s="1">
        <f t="shared" si="5"/>
        <v>2.2200000000000002</v>
      </c>
      <c r="F26" s="1">
        <f t="shared" si="5"/>
        <v>1.94</v>
      </c>
      <c r="G26" s="1">
        <f t="shared" si="5"/>
        <v>1.67</v>
      </c>
      <c r="H26" s="1">
        <f t="shared" si="5"/>
        <v>1.39</v>
      </c>
      <c r="I26" s="1">
        <f t="shared" si="5"/>
        <v>2.2200000000000002</v>
      </c>
      <c r="J26" s="1">
        <f t="shared" si="5"/>
        <v>1.67</v>
      </c>
      <c r="K26" s="1">
        <f t="shared" si="5"/>
        <v>1.94</v>
      </c>
      <c r="L26" s="1">
        <f t="shared" si="5"/>
        <v>1.94</v>
      </c>
      <c r="M26" s="1">
        <f t="shared" si="5"/>
        <v>1.94</v>
      </c>
      <c r="N26" s="1">
        <f t="shared" si="5"/>
        <v>1.94</v>
      </c>
      <c r="O26" s="1" t="str">
        <f t="shared" si="5"/>
        <v/>
      </c>
      <c r="P26" s="1">
        <f t="shared" si="5"/>
        <v>1.67</v>
      </c>
      <c r="Q26" s="1">
        <f t="shared" si="5"/>
        <v>1.67</v>
      </c>
      <c r="R26" s="1">
        <f t="shared" si="5"/>
        <v>2.5</v>
      </c>
      <c r="S26" s="1" t="str">
        <f t="shared" si="5"/>
        <v/>
      </c>
      <c r="T26" s="1">
        <f t="shared" si="5"/>
        <v>1.39</v>
      </c>
      <c r="U26" s="1">
        <f t="shared" si="5"/>
        <v>1.39</v>
      </c>
    </row>
    <row r="27" spans="1:22">
      <c r="A27" t="str">
        <f t="shared" si="4"/>
        <v>cocomo81o</v>
      </c>
      <c r="B27" s="1">
        <f t="shared" ref="B27:U27" si="6">IF(B4&lt;0.2,"",ROUND(B4*100/20,2))</f>
        <v>1.46</v>
      </c>
      <c r="C27" s="1">
        <f t="shared" si="6"/>
        <v>1.46</v>
      </c>
      <c r="D27" s="1">
        <f t="shared" si="6"/>
        <v>1.04</v>
      </c>
      <c r="E27" s="1">
        <f t="shared" si="6"/>
        <v>1.67</v>
      </c>
      <c r="F27" s="1">
        <f t="shared" si="6"/>
        <v>1.04</v>
      </c>
      <c r="G27" s="1" t="str">
        <f t="shared" si="6"/>
        <v/>
      </c>
      <c r="H27" s="1">
        <f t="shared" si="6"/>
        <v>1.46</v>
      </c>
      <c r="I27" s="1">
        <f t="shared" si="6"/>
        <v>1.67</v>
      </c>
      <c r="J27" s="1">
        <f t="shared" si="6"/>
        <v>1.67</v>
      </c>
      <c r="K27" s="1" t="str">
        <f t="shared" si="6"/>
        <v/>
      </c>
      <c r="L27" s="1" t="str">
        <f t="shared" si="6"/>
        <v/>
      </c>
      <c r="M27" s="1" t="str">
        <f t="shared" si="6"/>
        <v/>
      </c>
      <c r="N27" s="1" t="str">
        <f t="shared" si="6"/>
        <v/>
      </c>
      <c r="O27" s="1">
        <f t="shared" si="6"/>
        <v>1.88</v>
      </c>
      <c r="P27" s="1">
        <f t="shared" si="6"/>
        <v>1.25</v>
      </c>
      <c r="Q27" s="1">
        <f t="shared" si="6"/>
        <v>1.67</v>
      </c>
      <c r="R27" s="1">
        <f t="shared" si="6"/>
        <v>1.88</v>
      </c>
      <c r="S27" s="1">
        <f t="shared" si="6"/>
        <v>1.88</v>
      </c>
      <c r="T27" s="1" t="str">
        <f t="shared" si="6"/>
        <v/>
      </c>
      <c r="U27" s="1" t="str">
        <f t="shared" si="6"/>
        <v/>
      </c>
    </row>
    <row r="28" spans="1:22">
      <c r="A28" t="str">
        <f t="shared" si="4"/>
        <v>desharnaisL3</v>
      </c>
      <c r="B28" s="1">
        <f t="shared" ref="B28:U28" si="7">IF(B5&lt;0.2,"",ROUND(B5*100/20,2))</f>
        <v>1</v>
      </c>
      <c r="C28" s="1">
        <f t="shared" si="7"/>
        <v>1</v>
      </c>
      <c r="D28" s="1">
        <f t="shared" si="7"/>
        <v>1</v>
      </c>
      <c r="E28" s="1">
        <f t="shared" si="7"/>
        <v>2</v>
      </c>
      <c r="F28" s="1">
        <f t="shared" si="7"/>
        <v>2</v>
      </c>
      <c r="G28" s="1">
        <f t="shared" si="7"/>
        <v>1.5</v>
      </c>
      <c r="H28" s="1">
        <f t="shared" si="7"/>
        <v>2</v>
      </c>
      <c r="I28" s="1">
        <f t="shared" si="7"/>
        <v>1.5</v>
      </c>
      <c r="J28" s="1">
        <f t="shared" si="7"/>
        <v>2</v>
      </c>
      <c r="K28" s="1" t="str">
        <f t="shared" si="7"/>
        <v/>
      </c>
      <c r="L28" s="1" t="str">
        <f t="shared" si="7"/>
        <v/>
      </c>
      <c r="M28" s="1">
        <f t="shared" si="7"/>
        <v>2.5</v>
      </c>
      <c r="N28" s="1">
        <f t="shared" si="7"/>
        <v>2.5</v>
      </c>
      <c r="O28" s="1">
        <f t="shared" si="7"/>
        <v>1</v>
      </c>
      <c r="P28" s="1">
        <f t="shared" si="7"/>
        <v>2</v>
      </c>
      <c r="Q28" s="1">
        <f t="shared" si="7"/>
        <v>1</v>
      </c>
      <c r="R28" s="1" t="str">
        <f t="shared" si="7"/>
        <v/>
      </c>
      <c r="S28" s="1" t="str">
        <f t="shared" si="7"/>
        <v/>
      </c>
      <c r="T28" s="1">
        <f t="shared" si="7"/>
        <v>1</v>
      </c>
      <c r="U28" s="1">
        <f t="shared" si="7"/>
        <v>1</v>
      </c>
    </row>
    <row r="29" spans="1:22">
      <c r="A29" t="str">
        <f t="shared" si="4"/>
        <v>cocomo81e</v>
      </c>
      <c r="B29" s="1" t="str">
        <f t="shared" ref="B29:U29" si="8">IF(B6&lt;0.2,"",ROUND(B6*100/20,2))</f>
        <v/>
      </c>
      <c r="C29" s="1" t="str">
        <f t="shared" si="8"/>
        <v/>
      </c>
      <c r="D29" s="1" t="str">
        <f t="shared" si="8"/>
        <v/>
      </c>
      <c r="E29" s="1" t="str">
        <f t="shared" si="8"/>
        <v/>
      </c>
      <c r="F29" s="1" t="str">
        <f t="shared" si="8"/>
        <v/>
      </c>
      <c r="G29" s="1" t="str">
        <f t="shared" si="8"/>
        <v/>
      </c>
      <c r="H29" s="1" t="str">
        <f t="shared" si="8"/>
        <v/>
      </c>
      <c r="I29" s="1" t="str">
        <f t="shared" si="8"/>
        <v/>
      </c>
      <c r="J29" s="1" t="str">
        <f t="shared" si="8"/>
        <v/>
      </c>
      <c r="K29" s="1" t="str">
        <f t="shared" si="8"/>
        <v/>
      </c>
      <c r="L29" s="1" t="str">
        <f t="shared" si="8"/>
        <v/>
      </c>
      <c r="M29" s="1" t="str">
        <f t="shared" si="8"/>
        <v/>
      </c>
      <c r="N29" s="1" t="str">
        <f t="shared" si="8"/>
        <v/>
      </c>
      <c r="O29" s="1" t="str">
        <f t="shared" si="8"/>
        <v/>
      </c>
      <c r="P29" s="1" t="str">
        <f t="shared" si="8"/>
        <v/>
      </c>
      <c r="Q29" s="1" t="str">
        <f t="shared" si="8"/>
        <v/>
      </c>
      <c r="R29" s="1" t="str">
        <f t="shared" si="8"/>
        <v/>
      </c>
      <c r="S29" s="1" t="str">
        <f t="shared" si="8"/>
        <v/>
      </c>
      <c r="T29" s="1" t="str">
        <f t="shared" si="8"/>
        <v/>
      </c>
      <c r="U29" s="1" t="str">
        <f t="shared" si="8"/>
        <v/>
      </c>
    </row>
    <row r="30" spans="1:22">
      <c r="A30" t="str">
        <f t="shared" si="4"/>
        <v>maxwell</v>
      </c>
      <c r="B30" s="1">
        <f t="shared" ref="B30:U30" si="9">IF(B7&lt;0.2,"",ROUND(B7*100/20,2))</f>
        <v>1.61</v>
      </c>
      <c r="C30" s="1">
        <f t="shared" si="9"/>
        <v>1.61</v>
      </c>
      <c r="D30" s="1">
        <f t="shared" si="9"/>
        <v>1.45</v>
      </c>
      <c r="E30" s="1">
        <f t="shared" si="9"/>
        <v>1.53</v>
      </c>
      <c r="F30" s="1" t="str">
        <f t="shared" si="9"/>
        <v/>
      </c>
      <c r="G30" s="1" t="str">
        <f t="shared" si="9"/>
        <v/>
      </c>
      <c r="H30" s="1">
        <f t="shared" si="9"/>
        <v>1.85</v>
      </c>
      <c r="I30" s="1">
        <f t="shared" si="9"/>
        <v>1.29</v>
      </c>
      <c r="J30" s="1">
        <f t="shared" si="9"/>
        <v>1.29</v>
      </c>
      <c r="K30" s="1" t="str">
        <f t="shared" si="9"/>
        <v/>
      </c>
      <c r="L30" s="1" t="str">
        <f t="shared" si="9"/>
        <v/>
      </c>
      <c r="M30" s="1" t="str">
        <f t="shared" si="9"/>
        <v/>
      </c>
      <c r="N30" s="1" t="str">
        <f t="shared" si="9"/>
        <v/>
      </c>
      <c r="O30" s="1">
        <f t="shared" si="9"/>
        <v>1.37</v>
      </c>
      <c r="P30" s="1" t="str">
        <f t="shared" si="9"/>
        <v/>
      </c>
      <c r="Q30" s="1">
        <f t="shared" si="9"/>
        <v>1.29</v>
      </c>
      <c r="R30" s="1">
        <f t="shared" si="9"/>
        <v>1.53</v>
      </c>
      <c r="S30" s="1">
        <f t="shared" si="9"/>
        <v>1.61</v>
      </c>
      <c r="T30" s="1">
        <f t="shared" si="9"/>
        <v>1.21</v>
      </c>
      <c r="U30" s="1">
        <f t="shared" si="9"/>
        <v>1.21</v>
      </c>
    </row>
    <row r="31" spans="1:22">
      <c r="A31" t="str">
        <f t="shared" si="4"/>
        <v>cocomo81s</v>
      </c>
      <c r="B31" s="1" t="str">
        <f t="shared" ref="B31:U31" si="10">IF(B8&lt;0.2,"",ROUND(B8*100/20,2))</f>
        <v/>
      </c>
      <c r="C31" s="1" t="str">
        <f t="shared" si="10"/>
        <v/>
      </c>
      <c r="D31" s="1" t="str">
        <f t="shared" si="10"/>
        <v/>
      </c>
      <c r="E31" s="1" t="str">
        <f t="shared" si="10"/>
        <v/>
      </c>
      <c r="F31" s="1" t="str">
        <f t="shared" si="10"/>
        <v/>
      </c>
      <c r="G31" s="1" t="str">
        <f t="shared" si="10"/>
        <v/>
      </c>
      <c r="H31" s="1" t="str">
        <f t="shared" si="10"/>
        <v/>
      </c>
      <c r="I31" s="1" t="str">
        <f t="shared" si="10"/>
        <v/>
      </c>
      <c r="J31" s="1" t="str">
        <f t="shared" si="10"/>
        <v/>
      </c>
      <c r="K31" s="1" t="str">
        <f t="shared" si="10"/>
        <v/>
      </c>
      <c r="L31" s="1" t="str">
        <f t="shared" si="10"/>
        <v/>
      </c>
      <c r="M31" s="1">
        <f t="shared" si="10"/>
        <v>1.36</v>
      </c>
      <c r="N31" s="1" t="str">
        <f t="shared" si="10"/>
        <v/>
      </c>
      <c r="O31" s="1" t="str">
        <f t="shared" si="10"/>
        <v/>
      </c>
      <c r="P31" s="1" t="str">
        <f t="shared" si="10"/>
        <v/>
      </c>
      <c r="Q31" s="1" t="str">
        <f t="shared" si="10"/>
        <v/>
      </c>
      <c r="R31" s="1" t="str">
        <f t="shared" si="10"/>
        <v/>
      </c>
      <c r="S31" s="1" t="str">
        <f t="shared" si="10"/>
        <v/>
      </c>
      <c r="T31" s="1" t="str">
        <f t="shared" si="10"/>
        <v/>
      </c>
      <c r="U31" s="1" t="str">
        <f t="shared" si="10"/>
        <v/>
      </c>
    </row>
    <row r="32" spans="1:22">
      <c r="A32" t="str">
        <f t="shared" si="4"/>
        <v>desharnaisL1</v>
      </c>
      <c r="B32" s="1">
        <f t="shared" ref="B32:U32" si="11">IF(B9&lt;0.2,"",ROUND(B9*100/20,2))</f>
        <v>1.96</v>
      </c>
      <c r="C32" s="1">
        <f t="shared" si="11"/>
        <v>1.96</v>
      </c>
      <c r="D32" s="1">
        <f t="shared" si="11"/>
        <v>2.0699999999999998</v>
      </c>
      <c r="E32" s="1">
        <f t="shared" si="11"/>
        <v>2.0699999999999998</v>
      </c>
      <c r="F32" s="1">
        <f t="shared" si="11"/>
        <v>1.74</v>
      </c>
      <c r="G32" s="1">
        <f t="shared" si="11"/>
        <v>1.41</v>
      </c>
      <c r="H32" s="1">
        <f t="shared" si="11"/>
        <v>2.17</v>
      </c>
      <c r="I32" s="1">
        <f t="shared" si="11"/>
        <v>1.96</v>
      </c>
      <c r="J32" s="1">
        <f t="shared" si="11"/>
        <v>1.85</v>
      </c>
      <c r="K32" s="1">
        <f t="shared" si="11"/>
        <v>2.2799999999999998</v>
      </c>
      <c r="L32" s="1">
        <f t="shared" si="11"/>
        <v>2.2799999999999998</v>
      </c>
      <c r="M32" s="1">
        <f t="shared" si="11"/>
        <v>1.85</v>
      </c>
      <c r="N32" s="1">
        <f t="shared" si="11"/>
        <v>2.0699999999999998</v>
      </c>
      <c r="O32" s="1">
        <f t="shared" si="11"/>
        <v>1.0900000000000001</v>
      </c>
      <c r="P32" s="1">
        <f t="shared" si="11"/>
        <v>1.3</v>
      </c>
      <c r="Q32" s="1">
        <f t="shared" si="11"/>
        <v>1.85</v>
      </c>
      <c r="R32" s="1">
        <f t="shared" si="11"/>
        <v>1.52</v>
      </c>
      <c r="S32" s="1" t="str">
        <f t="shared" si="11"/>
        <v/>
      </c>
      <c r="T32" s="1">
        <f t="shared" si="11"/>
        <v>1.2</v>
      </c>
      <c r="U32" s="1">
        <f t="shared" si="11"/>
        <v>1.2</v>
      </c>
    </row>
    <row r="33" spans="1:21">
      <c r="A33" t="str">
        <f t="shared" si="4"/>
        <v>nasa93_center_5</v>
      </c>
      <c r="B33" s="1">
        <f t="shared" ref="B33:U33" si="12">IF(B10&lt;0.2,"",ROUND(B10*100/20,2))</f>
        <v>1.79</v>
      </c>
      <c r="C33" s="1">
        <f t="shared" si="12"/>
        <v>1.79</v>
      </c>
      <c r="D33" s="1">
        <f t="shared" si="12"/>
        <v>1.67</v>
      </c>
      <c r="E33" s="1">
        <f t="shared" si="12"/>
        <v>1.67</v>
      </c>
      <c r="F33" s="1">
        <f t="shared" si="12"/>
        <v>1.67</v>
      </c>
      <c r="G33" s="1" t="str">
        <f t="shared" si="12"/>
        <v/>
      </c>
      <c r="H33" s="1">
        <f t="shared" si="12"/>
        <v>2.1800000000000002</v>
      </c>
      <c r="I33" s="1" t="str">
        <f t="shared" si="12"/>
        <v/>
      </c>
      <c r="J33" s="1">
        <f t="shared" si="12"/>
        <v>1.03</v>
      </c>
      <c r="K33" s="1">
        <f t="shared" si="12"/>
        <v>1.03</v>
      </c>
      <c r="L33" s="1">
        <f t="shared" si="12"/>
        <v>1.03</v>
      </c>
      <c r="M33" s="1">
        <f t="shared" si="12"/>
        <v>1.03</v>
      </c>
      <c r="N33" s="1">
        <f t="shared" si="12"/>
        <v>1.03</v>
      </c>
      <c r="O33" s="1">
        <f t="shared" si="12"/>
        <v>1.28</v>
      </c>
      <c r="P33" s="1" t="str">
        <f t="shared" si="12"/>
        <v/>
      </c>
      <c r="Q33" s="1">
        <f t="shared" si="12"/>
        <v>1.1499999999999999</v>
      </c>
      <c r="R33" s="1" t="str">
        <f t="shared" si="12"/>
        <v/>
      </c>
      <c r="S33" s="1" t="str">
        <f t="shared" si="12"/>
        <v/>
      </c>
      <c r="T33" s="1" t="str">
        <f t="shared" si="12"/>
        <v/>
      </c>
      <c r="U33" s="1" t="str">
        <f t="shared" si="12"/>
        <v/>
      </c>
    </row>
    <row r="34" spans="1:21">
      <c r="A34" t="str">
        <f t="shared" si="4"/>
        <v>desharnaisL2</v>
      </c>
      <c r="B34" s="1">
        <f t="shared" ref="B34:U34" si="13">IF(B11&lt;0.2,"",ROUND(B11*100/20,2))</f>
        <v>2.4</v>
      </c>
      <c r="C34" s="1">
        <f t="shared" si="13"/>
        <v>2.4</v>
      </c>
      <c r="D34" s="1">
        <f t="shared" si="13"/>
        <v>1.6</v>
      </c>
      <c r="E34" s="1">
        <f t="shared" si="13"/>
        <v>1.6</v>
      </c>
      <c r="F34" s="1">
        <f t="shared" si="13"/>
        <v>2</v>
      </c>
      <c r="G34" s="1">
        <f t="shared" si="13"/>
        <v>1.8</v>
      </c>
      <c r="H34" s="1">
        <f t="shared" si="13"/>
        <v>2.2000000000000002</v>
      </c>
      <c r="I34" s="1">
        <f t="shared" si="13"/>
        <v>2.6</v>
      </c>
      <c r="J34" s="1">
        <f t="shared" si="13"/>
        <v>2</v>
      </c>
      <c r="K34" s="1">
        <f t="shared" si="13"/>
        <v>2</v>
      </c>
      <c r="L34" s="1">
        <f t="shared" si="13"/>
        <v>2</v>
      </c>
      <c r="M34" s="1">
        <f t="shared" si="13"/>
        <v>2</v>
      </c>
      <c r="N34" s="1">
        <f t="shared" si="13"/>
        <v>1.8</v>
      </c>
      <c r="O34" s="1">
        <f t="shared" si="13"/>
        <v>1.2</v>
      </c>
      <c r="P34" s="1">
        <f t="shared" si="13"/>
        <v>2</v>
      </c>
      <c r="Q34" s="1">
        <f t="shared" si="13"/>
        <v>2.4</v>
      </c>
      <c r="R34" s="1">
        <f t="shared" si="13"/>
        <v>1.8</v>
      </c>
      <c r="S34" s="1">
        <f t="shared" si="13"/>
        <v>1.6</v>
      </c>
      <c r="T34" s="1" t="str">
        <f t="shared" si="13"/>
        <v/>
      </c>
      <c r="U34" s="1" t="str">
        <f t="shared" si="13"/>
        <v/>
      </c>
    </row>
    <row r="35" spans="1:21">
      <c r="A35" t="str">
        <f t="shared" si="4"/>
        <v>albrecht</v>
      </c>
      <c r="B35" s="1">
        <f t="shared" ref="B35:U35" si="14">IF(B12&lt;0.2,"",ROUND(B12*100/20,2))</f>
        <v>1.67</v>
      </c>
      <c r="C35" s="1">
        <f t="shared" si="14"/>
        <v>1.67</v>
      </c>
      <c r="D35" s="1">
        <f t="shared" si="14"/>
        <v>1.46</v>
      </c>
      <c r="E35" s="1">
        <f t="shared" si="14"/>
        <v>1.67</v>
      </c>
      <c r="F35" s="1">
        <f t="shared" si="14"/>
        <v>2.08</v>
      </c>
      <c r="G35" s="1">
        <f t="shared" si="14"/>
        <v>1.88</v>
      </c>
      <c r="H35" s="1">
        <f t="shared" si="14"/>
        <v>1.46</v>
      </c>
      <c r="I35" s="1">
        <f t="shared" si="14"/>
        <v>2.29</v>
      </c>
      <c r="J35" s="1">
        <f t="shared" si="14"/>
        <v>1.46</v>
      </c>
      <c r="K35" s="1">
        <f t="shared" si="14"/>
        <v>1.46</v>
      </c>
      <c r="L35" s="1">
        <f t="shared" si="14"/>
        <v>1.46</v>
      </c>
      <c r="M35" s="1">
        <f t="shared" si="14"/>
        <v>2.5</v>
      </c>
      <c r="N35" s="1">
        <f t="shared" si="14"/>
        <v>2.08</v>
      </c>
      <c r="O35" s="1">
        <f t="shared" si="14"/>
        <v>1.04</v>
      </c>
      <c r="P35" s="1" t="str">
        <f t="shared" si="14"/>
        <v/>
      </c>
      <c r="Q35" s="1">
        <f t="shared" si="14"/>
        <v>1.25</v>
      </c>
      <c r="R35" s="1">
        <f t="shared" si="14"/>
        <v>1.46</v>
      </c>
      <c r="S35" s="1" t="str">
        <f t="shared" si="14"/>
        <v/>
      </c>
      <c r="T35" s="1" t="str">
        <f t="shared" si="14"/>
        <v/>
      </c>
      <c r="U35" s="1" t="str">
        <f t="shared" si="14"/>
        <v/>
      </c>
    </row>
    <row r="36" spans="1:21">
      <c r="A36" t="str">
        <f t="shared" si="4"/>
        <v>sdr</v>
      </c>
      <c r="B36" s="1">
        <f t="shared" ref="B36:U36" si="15">IF(B13&lt;0.2,"",ROUND(B13*100/20,2))</f>
        <v>2.08</v>
      </c>
      <c r="C36" s="1">
        <f t="shared" si="15"/>
        <v>2.08</v>
      </c>
      <c r="D36" s="1">
        <f t="shared" si="15"/>
        <v>2.08</v>
      </c>
      <c r="E36" s="1" t="str">
        <f t="shared" si="15"/>
        <v/>
      </c>
      <c r="F36" s="1">
        <f t="shared" si="15"/>
        <v>1.46</v>
      </c>
      <c r="G36" s="1">
        <f t="shared" si="15"/>
        <v>1.67</v>
      </c>
      <c r="H36" s="1">
        <f t="shared" si="15"/>
        <v>1.46</v>
      </c>
      <c r="I36" s="1">
        <f t="shared" si="15"/>
        <v>1.04</v>
      </c>
      <c r="J36" s="1">
        <f t="shared" si="15"/>
        <v>1.46</v>
      </c>
      <c r="K36" s="1" t="str">
        <f t="shared" si="15"/>
        <v/>
      </c>
      <c r="L36" s="1" t="str">
        <f t="shared" si="15"/>
        <v/>
      </c>
      <c r="M36" s="1" t="str">
        <f t="shared" si="15"/>
        <v/>
      </c>
      <c r="N36" s="1" t="str">
        <f t="shared" si="15"/>
        <v/>
      </c>
      <c r="O36" s="1">
        <f t="shared" si="15"/>
        <v>1.67</v>
      </c>
      <c r="P36" s="1" t="str">
        <f t="shared" si="15"/>
        <v/>
      </c>
      <c r="Q36" s="1" t="str">
        <f t="shared" si="15"/>
        <v/>
      </c>
      <c r="R36" s="1" t="str">
        <f t="shared" si="15"/>
        <v/>
      </c>
      <c r="S36" s="1" t="str">
        <f t="shared" si="15"/>
        <v/>
      </c>
      <c r="T36" s="1" t="str">
        <f t="shared" si="15"/>
        <v/>
      </c>
      <c r="U36" s="1" t="str">
        <f t="shared" si="15"/>
        <v/>
      </c>
    </row>
    <row r="37" spans="1:21">
      <c r="A37" t="str">
        <f t="shared" si="4"/>
        <v>nasa93_center_1</v>
      </c>
      <c r="B37" s="1">
        <f t="shared" ref="B37:U37" si="16">IF(B14&lt;0.2,"",ROUND(B14*100/20,2))</f>
        <v>2.92</v>
      </c>
      <c r="C37" s="1">
        <f t="shared" si="16"/>
        <v>2.92</v>
      </c>
      <c r="D37" s="1">
        <f t="shared" si="16"/>
        <v>2.92</v>
      </c>
      <c r="E37" s="1">
        <f t="shared" si="16"/>
        <v>2.08</v>
      </c>
      <c r="F37" s="1">
        <f t="shared" si="16"/>
        <v>1.67</v>
      </c>
      <c r="G37" s="1">
        <f t="shared" si="16"/>
        <v>2.5</v>
      </c>
      <c r="H37" s="1">
        <f t="shared" si="16"/>
        <v>1.67</v>
      </c>
      <c r="I37" s="1">
        <f t="shared" si="16"/>
        <v>1.67</v>
      </c>
      <c r="J37" s="1">
        <f t="shared" si="16"/>
        <v>1.67</v>
      </c>
      <c r="K37" s="1">
        <f t="shared" si="16"/>
        <v>1.25</v>
      </c>
      <c r="L37" s="1">
        <f t="shared" si="16"/>
        <v>1.25</v>
      </c>
      <c r="M37" s="1">
        <f t="shared" si="16"/>
        <v>1.67</v>
      </c>
      <c r="N37" s="1">
        <f t="shared" si="16"/>
        <v>1.67</v>
      </c>
      <c r="O37" s="1">
        <f t="shared" si="16"/>
        <v>2.92</v>
      </c>
      <c r="P37" s="1">
        <f t="shared" si="16"/>
        <v>1.25</v>
      </c>
      <c r="Q37" s="1" t="str">
        <f t="shared" si="16"/>
        <v/>
      </c>
      <c r="R37" s="1" t="str">
        <f t="shared" si="16"/>
        <v/>
      </c>
      <c r="S37" s="1" t="str">
        <f t="shared" si="16"/>
        <v/>
      </c>
      <c r="T37" s="1" t="str">
        <f t="shared" si="16"/>
        <v/>
      </c>
      <c r="U37" s="1" t="str">
        <f t="shared" si="16"/>
        <v/>
      </c>
    </row>
    <row r="38" spans="1:21">
      <c r="A38" t="str">
        <f t="shared" si="4"/>
        <v>desharnais</v>
      </c>
      <c r="B38" s="1">
        <f t="shared" ref="B38:U38" si="17">IF(B15&lt;0.2,"",ROUND(B15*100/20,2))</f>
        <v>2.16</v>
      </c>
      <c r="C38" s="1">
        <f t="shared" si="17"/>
        <v>2.16</v>
      </c>
      <c r="D38" s="1">
        <f t="shared" si="17"/>
        <v>2.2200000000000002</v>
      </c>
      <c r="E38" s="1">
        <f t="shared" si="17"/>
        <v>1.85</v>
      </c>
      <c r="F38" s="1">
        <f t="shared" si="17"/>
        <v>1.6</v>
      </c>
      <c r="G38" s="1">
        <f t="shared" si="17"/>
        <v>1.42</v>
      </c>
      <c r="H38" s="1">
        <f t="shared" si="17"/>
        <v>1.91</v>
      </c>
      <c r="I38" s="1">
        <f t="shared" si="17"/>
        <v>1.36</v>
      </c>
      <c r="J38" s="1">
        <f t="shared" si="17"/>
        <v>1.54</v>
      </c>
      <c r="K38" s="1">
        <f t="shared" si="17"/>
        <v>1.79</v>
      </c>
      <c r="L38" s="1">
        <f t="shared" si="17"/>
        <v>1.79</v>
      </c>
      <c r="M38" s="1">
        <f t="shared" si="17"/>
        <v>1.85</v>
      </c>
      <c r="N38" s="1">
        <f t="shared" si="17"/>
        <v>2.1</v>
      </c>
      <c r="O38" s="1" t="str">
        <f t="shared" si="17"/>
        <v/>
      </c>
      <c r="P38" s="1">
        <f t="shared" si="17"/>
        <v>1.36</v>
      </c>
      <c r="Q38" s="1">
        <f t="shared" si="17"/>
        <v>1.6</v>
      </c>
      <c r="R38" s="1">
        <f t="shared" si="17"/>
        <v>1.48</v>
      </c>
      <c r="S38" s="1">
        <f t="shared" si="17"/>
        <v>1.48</v>
      </c>
      <c r="T38" s="1" t="str">
        <f t="shared" si="17"/>
        <v/>
      </c>
      <c r="U38" s="1" t="str">
        <f t="shared" si="17"/>
        <v/>
      </c>
    </row>
    <row r="39" spans="1:21">
      <c r="A39" t="str">
        <f t="shared" si="4"/>
        <v>miyazaki94</v>
      </c>
      <c r="B39" s="1">
        <f t="shared" ref="B39:U39" si="18">IF(B16&lt;0.2,"",ROUND(B16*100/20,2))</f>
        <v>1.98</v>
      </c>
      <c r="C39" s="1">
        <f t="shared" si="18"/>
        <v>1.98</v>
      </c>
      <c r="D39" s="1">
        <f t="shared" si="18"/>
        <v>1.88</v>
      </c>
      <c r="E39" s="1">
        <f t="shared" si="18"/>
        <v>1.98</v>
      </c>
      <c r="F39" s="1">
        <f t="shared" si="18"/>
        <v>1.25</v>
      </c>
      <c r="G39" s="1">
        <f t="shared" si="18"/>
        <v>1.35</v>
      </c>
      <c r="H39" s="1">
        <f t="shared" si="18"/>
        <v>1.67</v>
      </c>
      <c r="I39" s="1">
        <f t="shared" si="18"/>
        <v>2.4</v>
      </c>
      <c r="J39" s="1">
        <f t="shared" si="18"/>
        <v>1.1499999999999999</v>
      </c>
      <c r="K39" s="1">
        <f t="shared" si="18"/>
        <v>1.25</v>
      </c>
      <c r="L39" s="1">
        <f t="shared" si="18"/>
        <v>1.25</v>
      </c>
      <c r="M39" s="1" t="str">
        <f t="shared" si="18"/>
        <v/>
      </c>
      <c r="N39" s="1">
        <f t="shared" si="18"/>
        <v>1.67</v>
      </c>
      <c r="O39" s="1" t="str">
        <f t="shared" si="18"/>
        <v/>
      </c>
      <c r="P39" s="1">
        <f t="shared" si="18"/>
        <v>1.35</v>
      </c>
      <c r="Q39" s="1" t="str">
        <f t="shared" si="18"/>
        <v/>
      </c>
      <c r="R39" s="1" t="str">
        <f t="shared" si="18"/>
        <v/>
      </c>
      <c r="S39" s="1" t="str">
        <f t="shared" si="18"/>
        <v/>
      </c>
      <c r="T39" s="1" t="str">
        <f t="shared" si="18"/>
        <v/>
      </c>
      <c r="U39" s="1" t="str">
        <f t="shared" si="18"/>
        <v/>
      </c>
    </row>
    <row r="40" spans="1:21">
      <c r="A40" t="str">
        <f t="shared" si="4"/>
        <v>cocomo81</v>
      </c>
      <c r="B40" s="1" t="str">
        <f t="shared" ref="B40:U40" si="19">IF(B17&lt;0.2,"",ROUND(B17*100/20,2))</f>
        <v/>
      </c>
      <c r="C40" s="1" t="str">
        <f t="shared" si="19"/>
        <v/>
      </c>
      <c r="D40" s="1">
        <f t="shared" si="19"/>
        <v>1.03</v>
      </c>
      <c r="E40" s="1">
        <f t="shared" si="19"/>
        <v>1.1100000000000001</v>
      </c>
      <c r="F40" s="1" t="str">
        <f t="shared" si="19"/>
        <v/>
      </c>
      <c r="G40" s="1" t="str">
        <f t="shared" si="19"/>
        <v/>
      </c>
      <c r="H40" s="1" t="str">
        <f t="shared" si="19"/>
        <v/>
      </c>
      <c r="I40" s="1" t="str">
        <f t="shared" si="19"/>
        <v/>
      </c>
      <c r="J40" s="1" t="str">
        <f t="shared" si="19"/>
        <v/>
      </c>
      <c r="K40" s="1" t="str">
        <f t="shared" si="19"/>
        <v/>
      </c>
      <c r="L40" s="1" t="str">
        <f t="shared" si="19"/>
        <v/>
      </c>
      <c r="M40" s="1" t="str">
        <f t="shared" si="19"/>
        <v/>
      </c>
      <c r="N40" s="1" t="str">
        <f t="shared" si="19"/>
        <v/>
      </c>
      <c r="O40" s="1" t="str">
        <f t="shared" si="19"/>
        <v/>
      </c>
      <c r="P40" s="1" t="str">
        <f t="shared" si="19"/>
        <v/>
      </c>
      <c r="Q40" s="1" t="str">
        <f t="shared" si="19"/>
        <v/>
      </c>
      <c r="R40" s="1" t="str">
        <f t="shared" si="19"/>
        <v/>
      </c>
      <c r="S40" s="1" t="str">
        <f t="shared" si="19"/>
        <v/>
      </c>
      <c r="T40" s="1" t="str">
        <f t="shared" si="19"/>
        <v/>
      </c>
      <c r="U40" s="1" t="str">
        <f t="shared" si="19"/>
        <v/>
      </c>
    </row>
    <row r="41" spans="1:21">
      <c r="A41" t="str">
        <f t="shared" si="4"/>
        <v>nasa93_center_2</v>
      </c>
      <c r="B41" s="1">
        <f t="shared" ref="B41:U41" si="20">IF(B18&lt;0.2,"",ROUND(B18*100/20,2))</f>
        <v>2.16</v>
      </c>
      <c r="C41" s="1">
        <f t="shared" si="20"/>
        <v>2.16</v>
      </c>
      <c r="D41" s="1">
        <f t="shared" si="20"/>
        <v>2.0299999999999998</v>
      </c>
      <c r="E41" s="1">
        <f t="shared" si="20"/>
        <v>2.97</v>
      </c>
      <c r="F41" s="1">
        <f t="shared" si="20"/>
        <v>2.84</v>
      </c>
      <c r="G41" s="1">
        <f t="shared" si="20"/>
        <v>2.4300000000000002</v>
      </c>
      <c r="H41" s="1" t="str">
        <f t="shared" si="20"/>
        <v/>
      </c>
      <c r="I41" s="1" t="str">
        <f t="shared" si="20"/>
        <v/>
      </c>
      <c r="J41" s="1" t="str">
        <f t="shared" si="20"/>
        <v/>
      </c>
      <c r="K41" s="1">
        <f t="shared" si="20"/>
        <v>2.16</v>
      </c>
      <c r="L41" s="1">
        <f t="shared" si="20"/>
        <v>2.16</v>
      </c>
      <c r="M41" s="1" t="str">
        <f t="shared" si="20"/>
        <v/>
      </c>
      <c r="N41" s="1" t="str">
        <f t="shared" si="20"/>
        <v/>
      </c>
      <c r="O41" s="1">
        <f t="shared" si="20"/>
        <v>1.08</v>
      </c>
      <c r="P41" s="1">
        <f t="shared" si="20"/>
        <v>1.62</v>
      </c>
      <c r="Q41" s="1" t="str">
        <f t="shared" si="20"/>
        <v/>
      </c>
      <c r="R41" s="1" t="str">
        <f t="shared" si="20"/>
        <v/>
      </c>
      <c r="S41" s="1" t="str">
        <f t="shared" si="20"/>
        <v/>
      </c>
      <c r="T41" s="1" t="str">
        <f t="shared" si="20"/>
        <v/>
      </c>
      <c r="U41" s="1" t="str">
        <f t="shared" si="20"/>
        <v/>
      </c>
    </row>
    <row r="42" spans="1:21">
      <c r="A42" t="str">
        <f t="shared" si="4"/>
        <v>finnish</v>
      </c>
      <c r="B42" s="1">
        <f t="shared" ref="B42:U42" si="21">IF(B19&lt;0.2,"",ROUND(B19*100/20,2))</f>
        <v>3.03</v>
      </c>
      <c r="C42" s="1">
        <f t="shared" si="21"/>
        <v>3.03</v>
      </c>
      <c r="D42" s="1">
        <f t="shared" si="21"/>
        <v>3.03</v>
      </c>
      <c r="E42" s="1">
        <f t="shared" si="21"/>
        <v>3.29</v>
      </c>
      <c r="F42" s="1">
        <f t="shared" si="21"/>
        <v>1.84</v>
      </c>
      <c r="G42" s="1">
        <f t="shared" si="21"/>
        <v>1.84</v>
      </c>
      <c r="H42" s="1">
        <f t="shared" si="21"/>
        <v>2.11</v>
      </c>
      <c r="I42" s="1" t="str">
        <f t="shared" si="21"/>
        <v/>
      </c>
      <c r="J42" s="1">
        <f t="shared" si="21"/>
        <v>1.58</v>
      </c>
      <c r="K42" s="1">
        <f t="shared" si="21"/>
        <v>1.58</v>
      </c>
      <c r="L42" s="1">
        <f t="shared" si="21"/>
        <v>1.58</v>
      </c>
      <c r="M42" s="1">
        <f t="shared" si="21"/>
        <v>1.05</v>
      </c>
      <c r="N42" s="1" t="str">
        <f t="shared" si="21"/>
        <v/>
      </c>
      <c r="O42" s="1">
        <f t="shared" si="21"/>
        <v>2.5</v>
      </c>
      <c r="P42" s="1">
        <f t="shared" si="21"/>
        <v>2.11</v>
      </c>
      <c r="Q42" s="1">
        <f t="shared" si="21"/>
        <v>1.84</v>
      </c>
      <c r="R42" s="1">
        <f t="shared" si="21"/>
        <v>1.84</v>
      </c>
      <c r="S42" s="1">
        <f t="shared" si="21"/>
        <v>1.84</v>
      </c>
      <c r="T42" s="1" t="str">
        <f t="shared" si="21"/>
        <v/>
      </c>
      <c r="U42" s="1" t="str">
        <f t="shared" si="21"/>
        <v/>
      </c>
    </row>
    <row r="43" spans="1:21">
      <c r="A43" t="str">
        <f t="shared" si="4"/>
        <v>nasa93</v>
      </c>
      <c r="B43" s="1">
        <f t="shared" ref="B43:U43" si="22">IF(B20&lt;0.2,"",ROUND(B20*100/20,2))</f>
        <v>1.45</v>
      </c>
      <c r="C43" s="1">
        <f t="shared" si="22"/>
        <v>1.45</v>
      </c>
      <c r="D43" s="1">
        <f t="shared" si="22"/>
        <v>1.51</v>
      </c>
      <c r="E43" s="1">
        <f t="shared" si="22"/>
        <v>2.04</v>
      </c>
      <c r="F43" s="1">
        <f t="shared" si="22"/>
        <v>1.94</v>
      </c>
      <c r="G43" s="1">
        <f t="shared" si="22"/>
        <v>1.56</v>
      </c>
      <c r="H43" s="1">
        <f t="shared" si="22"/>
        <v>1.77</v>
      </c>
      <c r="I43" s="1">
        <f t="shared" si="22"/>
        <v>1.02</v>
      </c>
      <c r="J43" s="1" t="str">
        <f t="shared" si="22"/>
        <v/>
      </c>
      <c r="K43" s="1" t="str">
        <f t="shared" si="22"/>
        <v/>
      </c>
      <c r="L43" s="1" t="str">
        <f t="shared" si="22"/>
        <v/>
      </c>
      <c r="M43" s="1" t="str">
        <f t="shared" si="22"/>
        <v/>
      </c>
      <c r="N43" s="1" t="str">
        <f t="shared" si="22"/>
        <v/>
      </c>
      <c r="O43" s="1" t="str">
        <f t="shared" si="22"/>
        <v/>
      </c>
      <c r="P43" s="1" t="str">
        <f t="shared" si="22"/>
        <v/>
      </c>
      <c r="Q43" s="1" t="str">
        <f t="shared" si="22"/>
        <v/>
      </c>
      <c r="R43" s="1" t="str">
        <f t="shared" si="22"/>
        <v/>
      </c>
      <c r="S43" s="1" t="str">
        <f t="shared" si="22"/>
        <v/>
      </c>
      <c r="T43" s="1" t="str">
        <f t="shared" si="22"/>
        <v/>
      </c>
      <c r="U43" s="1" t="str">
        <f t="shared" si="22"/>
        <v/>
      </c>
    </row>
    <row r="44" spans="1:21">
      <c r="A44" t="str">
        <f t="shared" si="4"/>
        <v>china</v>
      </c>
      <c r="B44" s="1">
        <f t="shared" ref="B44:U44" si="23">IF(B21&lt;0.2,"",ROUND(B21*100/20,2))</f>
        <v>4.74</v>
      </c>
      <c r="C44" s="1">
        <f t="shared" si="23"/>
        <v>4.74</v>
      </c>
      <c r="D44" s="1">
        <f t="shared" si="23"/>
        <v>4.76</v>
      </c>
      <c r="E44" s="1">
        <f t="shared" si="23"/>
        <v>2.16</v>
      </c>
      <c r="F44" s="1">
        <f t="shared" si="23"/>
        <v>2.13</v>
      </c>
      <c r="G44" s="1">
        <f t="shared" si="23"/>
        <v>2.02</v>
      </c>
      <c r="H44" s="1">
        <f t="shared" si="23"/>
        <v>2.2200000000000002</v>
      </c>
      <c r="I44" s="1">
        <f t="shared" si="23"/>
        <v>2.0499999999999998</v>
      </c>
      <c r="J44" s="1">
        <f t="shared" si="23"/>
        <v>1.94</v>
      </c>
      <c r="K44" s="1">
        <f t="shared" si="23"/>
        <v>3.91</v>
      </c>
      <c r="L44" s="1">
        <f t="shared" si="23"/>
        <v>3.91</v>
      </c>
      <c r="M44" s="1">
        <f t="shared" si="23"/>
        <v>4.13</v>
      </c>
      <c r="N44" s="1">
        <f t="shared" si="23"/>
        <v>4.3499999999999996</v>
      </c>
      <c r="O44" s="1">
        <f t="shared" si="23"/>
        <v>2.0099999999999998</v>
      </c>
      <c r="P44" s="1">
        <f t="shared" si="23"/>
        <v>1.83</v>
      </c>
      <c r="Q44" s="1" t="str">
        <f t="shared" si="23"/>
        <v/>
      </c>
      <c r="R44" s="1" t="str">
        <f t="shared" si="23"/>
        <v/>
      </c>
      <c r="S44" s="1" t="str">
        <f t="shared" si="23"/>
        <v/>
      </c>
      <c r="T44" s="1" t="str">
        <f t="shared" si="23"/>
        <v/>
      </c>
      <c r="U44" s="1" t="str">
        <f t="shared" si="23"/>
        <v/>
      </c>
    </row>
  </sheetData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ekrem</dc:creator>
  <cp:lastModifiedBy>ekrem</cp:lastModifiedBy>
  <dcterms:created xsi:type="dcterms:W3CDTF">2010-06-08T22:31:05Z</dcterms:created>
  <dcterms:modified xsi:type="dcterms:W3CDTF">2010-06-11T05:28:18Z</dcterms:modified>
</cp:coreProperties>
</file>